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90" windowWidth="11400" windowHeight="12195" activeTab="1"/>
  </bookViews>
  <sheets>
    <sheet name="Rekapitulacija" sheetId="1" r:id="rId1"/>
    <sheet name="GradbenaDela" sheetId="2" r:id="rId2"/>
    <sheet name="AsfaltiranjeVrhnik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ZJSPE3PRN">#N/A</definedName>
    <definedName name="DobMont">#REF!</definedName>
    <definedName name="dol25">#REF!</definedName>
    <definedName name="dol30">#REF!</definedName>
    <definedName name="dol40">#REF!</definedName>
    <definedName name="dol50">#REF!</definedName>
    <definedName name="dol60">#REF!</definedName>
    <definedName name="dol70">#REF!</definedName>
    <definedName name="dolžina">#REF!</definedName>
    <definedName name="FakStro">#REF!</definedName>
    <definedName name="FaktStro">'[3]osnova'!$B$14</definedName>
    <definedName name="gA">#REF!</definedName>
    <definedName name="gradbena">#REF!</definedName>
    <definedName name="investicija">#REF!</definedName>
    <definedName name="izkop">#REF!</definedName>
    <definedName name="izkop60">#REF!</definedName>
    <definedName name="izkop70">#REF!</definedName>
    <definedName name="izkop90">#REF!</definedName>
    <definedName name="kA">#REF!</definedName>
    <definedName name="kanalizacijska">#REF!</definedName>
    <definedName name="krA">#REF!</definedName>
    <definedName name="križanja">#REF!</definedName>
    <definedName name="l">#REF!</definedName>
    <definedName name="nova">#REF!</definedName>
    <definedName name="obsip">#REF!</definedName>
    <definedName name="pA">#REF!</definedName>
    <definedName name="posteljica">#REF!</definedName>
    <definedName name="_xlnm.Print_Area" localSheetId="2">'AsfaltiranjeVrhnika'!$A$1:$G$70</definedName>
    <definedName name="_xlnm.Print_Area" localSheetId="1">'GradbenaDela'!$A$1:$F$158</definedName>
    <definedName name="_xlnm.Print_Area" localSheetId="0">'Rekapitulacija'!$A$1:$G$43</definedName>
    <definedName name="pripravljalna">#REF!</definedName>
    <definedName name="Reviz">#REF!</definedName>
    <definedName name="skA">'[6]STRUŠKA II'!$H$27</definedName>
    <definedName name="stmape">#REF!</definedName>
    <definedName name="stpro">#REF!</definedName>
    <definedName name="TecEURO">'[3]osnova'!$B$12</definedName>
    <definedName name="vA">#REF!</definedName>
    <definedName name="Vcevi">#REF!</definedName>
    <definedName name="Vjaškov">#REF!</definedName>
    <definedName name="vpadi">#REF!</definedName>
    <definedName name="vrstaPogodbe">'[7]Vir'!$E$1:$E$30</definedName>
    <definedName name="zA">#REF!</definedName>
    <definedName name="zemeljska">#REF!</definedName>
    <definedName name="ZJSPE2PRN">#N/A</definedName>
    <definedName name="ZJSPE3PRN">#N/A</definedName>
  </definedNames>
  <calcPr fullCalcOnLoad="1"/>
</workbook>
</file>

<file path=xl/sharedStrings.xml><?xml version="1.0" encoding="utf-8"?>
<sst xmlns="http://schemas.openxmlformats.org/spreadsheetml/2006/main" count="302" uniqueCount="200">
  <si>
    <t>kom</t>
  </si>
  <si>
    <t>m3</t>
  </si>
  <si>
    <t>Črpanje vode v času gradnje</t>
  </si>
  <si>
    <t>ur</t>
  </si>
  <si>
    <t>Skupaj brez DDV:</t>
  </si>
  <si>
    <t>SPLOŠNI POGOJI</t>
  </si>
  <si>
    <t>Skupaj:</t>
  </si>
  <si>
    <t xml:space="preserve"> - izkopi, nasipi, zasipi in prevozi se obračunavajo v raščenem oziroma v vgrajenem stanju</t>
  </si>
  <si>
    <t xml:space="preserve"> - vse potrebne meritve, preiskave, geomehanske preglede in ustrezna dokazila</t>
  </si>
  <si>
    <t>vrednost  v €
brez DDV</t>
  </si>
  <si>
    <t xml:space="preserve"> - vzdrževanje cest in dostopov do objektov (dela se izvajajo v strnjenem naselju)</t>
  </si>
  <si>
    <t xml:space="preserve"> - stroške izdelave dokazila o zanesljivosti objekta vključno s pridobitvijo izjave odgovornega vodje PGD</t>
  </si>
  <si>
    <t>Rezanje obstoječega asfaltnega vozišča v debelini do 10cm</t>
  </si>
  <si>
    <t>Postavitev gradbenih profilov na vzpostavljeno os trase kanalizacije ter določitev nivoja za merjenje globine in polaganje kanalizacije</t>
  </si>
  <si>
    <t>Rušenje obstoječih tlakovanih površin (tlakovci, prane plošče) z deponiranjem za naknadno vgradnjo</t>
  </si>
  <si>
    <t>A. Pripravljalna in rušitvena dela</t>
  </si>
  <si>
    <t>B. Zemeljska dela</t>
  </si>
  <si>
    <t>C. Gradbena dela</t>
  </si>
  <si>
    <t>D. Kanalizacijska dela</t>
  </si>
  <si>
    <t>B. ZEMELJSKA DELA</t>
  </si>
  <si>
    <t>C. GRADBENA DELA</t>
  </si>
  <si>
    <t>Polno obbetoniranje PVC zaščitnih cevi na mestih prečkanj z obstoječimi kabli z betonom C16/20 v debelini 10cm</t>
  </si>
  <si>
    <t>Vgradnja deponiranih tlakovcev, vključno s peščeno podlago</t>
  </si>
  <si>
    <t>Dvigovanje in nižanje pokrovov jaškov obstoječe infrastrukture na novo niveleto ceste</t>
  </si>
  <si>
    <t>Izdelava finega planuma pred asfaltiranjem cestišča z dosipavanjem tamponskega materiala 0/16</t>
  </si>
  <si>
    <t>Vgrajevanje nasipov z materialom iz izkopa III. ktg. z uvaljanjem do predpisane zbitosti, vključno s prevozom iz začasne deponije</t>
  </si>
  <si>
    <t>D. KANALIZACIJSKA DELA</t>
  </si>
  <si>
    <t xml:space="preserve"> - dela je potrebno izvajati v skladu s tehničnimi pogoji za ceste, ki jih je izdala Skupnost za ceste
   Slovenije leta 1989, vključno z dopolnitvami. Kategorije zemljin v popisih so privzete iz navedenih tehničnih pogojev.</t>
  </si>
  <si>
    <t>Rušenje obstoječega asfaltnega vozišča in pločnika debeline do 10cm z istočasnim nakladanjem na kamion in odvozom na deponijo</t>
  </si>
  <si>
    <t>Rušenje obstoječe kanalizacije iz BC cevi premera do 40 cm, z nakladanjem in odvozom na stalno deponijo</t>
  </si>
  <si>
    <t>Rušenje obstoječih jaškov do fi 80 z LTŽ pokorovom ali rešetko, globine do 1,5m, z odvozom na stalno deponijo</t>
  </si>
  <si>
    <t>Rušenje obstoječih cestnih robnikov 15/25 in betonskega temelja robnikov, z odvozom na stalno deponijo</t>
  </si>
  <si>
    <t>Rušenje obstoječih tlakovanih površin (tlakovci, prane plošče) z odvozom na stalno deponijo</t>
  </si>
  <si>
    <t>Izdelava varnostnega zasipa cevi iz frakcije 0-4 v debelini 20cm nad temenom cevi</t>
  </si>
  <si>
    <t>Vgradnja kamnitega materiala 0/90 mm, zasip preostalega dela kanalizacijskega jarka in utrjevanje po plasteh debeline 30 do 50cm</t>
  </si>
  <si>
    <t>Vgradnja humusa v debelini 20 cm, s sejanjem travnega semena - ureditev zelenic</t>
  </si>
  <si>
    <t>Vgraditev geotekstila za ločilno plast, natezna trdnost 14 do 16 kN/m2</t>
  </si>
  <si>
    <t>Vgrajevanje nosilne plasti tamponskega drobljenca 0/32 v debelini 20cm z razgrinjanjem in komprimiranjem ter grobim planiranjem</t>
  </si>
  <si>
    <t xml:space="preserve">Vgradnja betonskih cestnih robnikov 15/25/100 vključno z betonskim temeljem C8/10. Stiki zaliti s cementno malto. </t>
  </si>
  <si>
    <t xml:space="preserve">Vgradnja betonskih robnikov 8/20/100 vključno z betonskim temeljem C8/10. Stiki zaliti s cementno malto. </t>
  </si>
  <si>
    <t>Izdelava cestnega požiralnika iz PVC cevi fi 400 mm, globine do 1,5 m z LTŽ rešetko 40/40 cm, 400 kN, priklopom na vezno kanalizacijo, kompletno z zemeljskimi deli.</t>
  </si>
  <si>
    <t>A: PRIPRAVLJALNA IN RUŠITVENA DELA</t>
  </si>
  <si>
    <t>Ročni izkop kanalizacijskega jarka globine 0,0-2,5m, v  v trdi kamnini V. Ktg., z upoštevanjem naravnega pobočnega kota zemljine, z odvozom na stalno deponijo</t>
  </si>
  <si>
    <t>Strojni izkop kanalizacijskega jarka globine 0,0-2,5m,  v trdi kamnini V. ktg., z upoštevanjem naravnega pobočnega kota zemljine, z odvozom na začasno deponijo</t>
  </si>
  <si>
    <t>Ročni izkop kanalizacijskega jarka globine 0,0-2,5m, v zemljini in zrnati kamnini II. in III. ktg., z upoštevanjem naravnega pobočnega kota zemljine, z odvozom na stalno deponijo</t>
  </si>
  <si>
    <t>Strojni izkop kanalizacijskega jarka globine 0,0-2,5m, v zrnati kamnini III. ktg., z upoštevanjem naravnega pobočnega kota zemljine, z odvozom na začasno deponijo</t>
  </si>
  <si>
    <t>Izdelava cestnega požiralnika iz PVC cevi fi 400 mm, globine do 1,5 m z LTŽ pokrovom fi 40 cm, in podrobniškim vtokom, priklopom na vezno kanalizacijo, kompletno z zemeljskimi deli.</t>
  </si>
  <si>
    <t xml:space="preserve"> - izdelava knjige obračunskih izmer</t>
  </si>
  <si>
    <t>Zakoličba osi trase kanalizacije, vodovoda ali plina z zavarovanjem osi, oznako horizontalnih in vertikalnih lomov, oznako vozlišč, odcepov in revizijskih jaškov</t>
  </si>
  <si>
    <t>Strojni izkop kanalizacijskega jarka globine 0,0-2,5 m, v zemljini in zrnati kamnini II. in III. ktg., z upoštevanjem naravnega pobočnega kota zemljine, z odvozom na stalno deponijo</t>
  </si>
  <si>
    <t>Strojni izkop kanalizacijskega jarka globine 0,0-2,5 m,  v trdi kamnini V. Ktg., z upoštevanjem naravnega pobočnega kota zemljine, z odvozom na stalno deponijo</t>
  </si>
  <si>
    <t>Izdelava začasnih premostitev preko jarka - dostopi do objektov za pešce širine 1m z ograjo. Material za izdelavo zagotovi ponudnik.</t>
  </si>
  <si>
    <t>Razpiranje jarka z opaži globine do 3,0m. Razpiranje se izvede v skladu z obstoječimi predpisi iz varstva pri delu. Opaže zagotovi ponudnik.</t>
  </si>
  <si>
    <t>Preboj obstoječega revizijskega jaška za cev do DN 300 mm in izdelavo kompletnega priključka na obstoječo kanalizacijo z vsemi pripadajočimi deli</t>
  </si>
  <si>
    <t>Preboj obstoječega revizijskega jaška za cev  nad DN 300 mm in izdelavo kompletnega priključka na obstoječo kanalizacijo z vsemi pripadajočimi deli</t>
  </si>
  <si>
    <t xml:space="preserve">Izdelava peščene posteljice iz frakcije 0-4 </t>
  </si>
  <si>
    <t xml:space="preserve">Ponudnik mora pri ponudbeni ceni na enoto upoštevati tudi: </t>
  </si>
  <si>
    <t xml:space="preserve"> - pri izvajanju del omogočiti redni odvoz komunalnih odpadkov od stanovanjskih hiš in EKO otokov</t>
  </si>
  <si>
    <t>Gradbena dela v občinah Vrhnika, Borovnica in Log - Dragomer</t>
  </si>
  <si>
    <t xml:space="preserve">Ponudnik: </t>
  </si>
  <si>
    <t xml:space="preserve">     REKAPITULACIJA/PREDRAČUN ŠT.: __________________</t>
  </si>
  <si>
    <t>Sklop</t>
  </si>
  <si>
    <t xml:space="preserve">Naziv sklopa </t>
  </si>
  <si>
    <t>Ponudbena cena sklopa: vrednost skupaj v € brez DDV</t>
  </si>
  <si>
    <t>Kraj in datum</t>
  </si>
  <si>
    <t>SKLOP 1</t>
  </si>
  <si>
    <t>SKLOP 2</t>
  </si>
  <si>
    <t>Žig in podpis ponudnika</t>
  </si>
  <si>
    <t>Gradbena dela v občinah Vrhnika, Borovnica in Log - Dragomer ter asfaltiranje v občini Vrhnika v obdobju od 2017 do 2019</t>
  </si>
  <si>
    <t>Sklop 1: Gradbena dela v občinah Vrhnika, Borovnica in Log - Dragomer</t>
  </si>
  <si>
    <t>Zap. št.</t>
  </si>
  <si>
    <t>Postavka dela</t>
  </si>
  <si>
    <t>Količina*</t>
  </si>
  <si>
    <t>Cena/ME v € brez DDV</t>
  </si>
  <si>
    <t>Vrednost v € brez DDV</t>
  </si>
  <si>
    <t>1.</t>
  </si>
  <si>
    <t xml:space="preserve">Rezkanje obrabljenega asfaltnega sloja v povprečni debelini 3 cm, z vključenim čiščenjem, nalaganjem in odvozom </t>
  </si>
  <si>
    <t>2.</t>
  </si>
  <si>
    <t>Dobava ter izdelava stikov z Dilaplast pasto ali enakovredno</t>
  </si>
  <si>
    <t>3.</t>
  </si>
  <si>
    <t>Dobava in asfaltiranje z vključenim čiščenjem in mazanjem stikov, ter pobrizgom z bitumensko emulzijo</t>
  </si>
  <si>
    <t>a) enoslojno v debelini 6 cm AC 16 SURF B50/70 A4</t>
  </si>
  <si>
    <t>b) enoslojno v debelini 7 cm AC 16 SURF B50/70 A4</t>
  </si>
  <si>
    <t>c) enoslojno v debelini 6 cm AC 11 SURF B70/100 A4</t>
  </si>
  <si>
    <t>d) enoslojno v debelini 7 cm AC 11 SURF B70/100 A4</t>
  </si>
  <si>
    <t>e) v sistemu 5+3 AC 22 BASE B70/100 A4 in AC 8 SURF B70/100 A4</t>
  </si>
  <si>
    <t>f) v sistemu 6+3 AC 22 BASE B70/100 A4 in AC 8 SURF B70/100 A4</t>
  </si>
  <si>
    <t>g) v sistemu 6+4 AC 22 BASE B70/100 A4 in AC 11 SURF B70/100 A4</t>
  </si>
  <si>
    <t>h) v sistemu 6+4 AC 22 BASE B70/100 in AC 11 SILIKATNI A3</t>
  </si>
  <si>
    <t>i) pločniki v debelini 5 cm z AC 8 SURF B70/100 A5</t>
  </si>
  <si>
    <t>j) preplastitev v debelini 3 cm z AC 8 SURF B70/100 A4</t>
  </si>
  <si>
    <t>k) preplastitev v debelini 4 cm z AC 11 SURF B70/100 A4</t>
  </si>
  <si>
    <t>l) preplastitev v debelini 3 cm z AC 8 SILIKATNI A3</t>
  </si>
  <si>
    <t>m) preplastitev v debelini 4 cm z AC 11 SILIKATNI A3</t>
  </si>
  <si>
    <t>4.</t>
  </si>
  <si>
    <t>Dobava in ročno asfaltiranje z vključenim čiščenjem in mazanjem stikov, ter pobrizgom z bitumensko emulzijo</t>
  </si>
  <si>
    <t>a) enoslojno v debelini 7 cm AC 16 SURF B70/100 A4</t>
  </si>
  <si>
    <t>b) enoslojno v debelini 6 cm AC 16 SURF B70/100 A4</t>
  </si>
  <si>
    <t>d) v sistemu 5+3 AC 22 BASE B70/100 A4 in AC 8 SURF B70/100 A4</t>
  </si>
  <si>
    <t>e) v sistemu 6+3 AC 22 BASE B70/100 A4 in AC 8 SURF B70/100 A4</t>
  </si>
  <si>
    <t>f) v sistemu 6+4 AC 22 BASE B70/100 A4 in AC 11 SURF B70/100 A4</t>
  </si>
  <si>
    <t>g) v sistemu 6+4 AC 22 BASE B70/100 in AC 11 SILIKATNI A3</t>
  </si>
  <si>
    <t>h) pločniki v debelini 5 cm z AC 8 SURF B70/100 A5</t>
  </si>
  <si>
    <t>ton</t>
  </si>
  <si>
    <t>5.</t>
  </si>
  <si>
    <t>Ročno asfaltiranje mulde širine 50 cm z asfaltno zmesjo</t>
  </si>
  <si>
    <t>b) v sistemu 5+3 AC 22 BASE B70/100 A4 in AC 8 SURF B70/100 A4</t>
  </si>
  <si>
    <t>c) v sistemu 6+3 AC 22 BASE B70/100 A4 in AC 8 SURF B70/100 A4</t>
  </si>
  <si>
    <t>d) v sistemu 6+4 AC 22 BASE B70/100 A4 in AC 11 SURF B70/100 A4</t>
  </si>
  <si>
    <t>e) v sistemu 6+4 AC 22 BASE B70/100 in AC 11 SILIKATNI A3</t>
  </si>
  <si>
    <t>SKUPAJ v € brez DDV</t>
  </si>
  <si>
    <t>DDV 22 % (76. a člen ZDDV – 1) – (€)</t>
  </si>
  <si>
    <t>SKUPAJ v € z DDV</t>
  </si>
  <si>
    <t>Kraj in datum:</t>
  </si>
  <si>
    <t>Žig in podpis ponudnika:</t>
  </si>
  <si>
    <r>
      <t>m</t>
    </r>
    <r>
      <rPr>
        <vertAlign val="superscript"/>
        <sz val="12"/>
        <color indexed="8"/>
        <rFont val="Tahoma"/>
        <family val="2"/>
      </rPr>
      <t>2</t>
    </r>
  </si>
  <si>
    <r>
      <t>m</t>
    </r>
    <r>
      <rPr>
        <vertAlign val="superscript"/>
        <sz val="12"/>
        <color indexed="8"/>
        <rFont val="Tahoma"/>
        <family val="2"/>
      </rPr>
      <t>1</t>
    </r>
  </si>
  <si>
    <t>Ročno planiranje dna kanalizacijskega jarka s točnostjo ±3cm v projektiranem padcu</t>
  </si>
  <si>
    <t xml:space="preserve">Zaščita obstoječih kablov na mestu prečkanj (elektrika, TK, JR) s prerezanimi PVC cevmi f110 mm </t>
  </si>
  <si>
    <t>Montaža PVC kanalizacijskih cevi do  f 300 mm, kompletno s spojnim in tesnilnim materialom</t>
  </si>
  <si>
    <t>Montaža PVC kanalizacijskih cevi nad  f 300 mm, kompletno s spojnim in tesnilnim materialom</t>
  </si>
  <si>
    <t>Montaža kolen do  f 300 mm.</t>
  </si>
  <si>
    <t>Montaža kolen nad  f 300 mm.</t>
  </si>
  <si>
    <t>Montaža odcepnih kosov do  f 300 mm.</t>
  </si>
  <si>
    <t>Montaža odcepnih kosov nad  f 300 mm.</t>
  </si>
  <si>
    <r>
      <t>m</t>
    </r>
    <r>
      <rPr>
        <vertAlign val="superscript"/>
        <sz val="12"/>
        <rFont val="Tahoma"/>
        <family val="2"/>
      </rPr>
      <t>1</t>
    </r>
  </si>
  <si>
    <r>
      <t>m</t>
    </r>
    <r>
      <rPr>
        <vertAlign val="superscript"/>
        <sz val="12"/>
        <rFont val="Tahoma"/>
        <family val="2"/>
      </rPr>
      <t>2</t>
    </r>
  </si>
  <si>
    <r>
      <t>m</t>
    </r>
    <r>
      <rPr>
        <vertAlign val="superscript"/>
        <sz val="12"/>
        <rFont val="Tahoma"/>
        <family val="2"/>
      </rPr>
      <t>3</t>
    </r>
  </si>
  <si>
    <r>
      <t>Montaža kanalizacijskega revizijskega jaška iz armiranega poliestra ali PEHD, f800mm, globine  2,0m, opremljenega z AB vencem in LTŽ pokrovom f600mm na zaklep in protihrupnim vložkom, težke izvedbe, nosilnosti 400kN/m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>, izdelava podložnega betona in betonskega temelja iz C16/20, ter vsa ostala pripadajoča dela</t>
    </r>
  </si>
  <si>
    <r>
      <t>Montaža kanalizacijskega revizijskega jaška iz armiranega poliestra ali PEHD f1000 mm, globine  do 2,0 m, opremljenega z AB vencem in LTŽ pokrovom f600mm na zaklep in protihrupnim vložkom, težke izvedbe, nosilnosti 400kN/m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>, izdelava podložnega betona in betonskega temelja iz C16/20, ter vsa ostala pripadajoča dela</t>
    </r>
  </si>
  <si>
    <r>
      <t>Montaža kanalizacijskega revizijskega jaška iz armiranega poliestra ali PEHD f1000 mm, globine  nad 2,0 m, opremljenega z AB vencem in LTŽ pokrovom f600mm na zaklep in protihrupnim vložkom, težke izvedbe, nosilnosti 400kN/m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>, izdelava podložnega betona in betonskega temelja iz C16/20, ter vsa ostala pripadajoča dela</t>
    </r>
  </si>
  <si>
    <r>
      <t>Montaža kanalizacijskega revizijskega jaška iz BC cevi f 600 mm, globine do 1,5 m, opremljenega  LTŽ pokrovom 600x600 mm ali f600mm na zaklep in protihrupnim vložkom, težke izvedbe, nosilnosti 400kN/m</t>
    </r>
    <r>
      <rPr>
        <vertAlign val="superscript"/>
        <sz val="12"/>
        <rFont val="Tahoma"/>
        <family val="2"/>
      </rPr>
      <t xml:space="preserve">2 </t>
    </r>
    <r>
      <rPr>
        <sz val="12"/>
        <rFont val="Tahoma"/>
        <family val="2"/>
      </rPr>
      <t xml:space="preserve"> izdelava podložnega betona in betonskega temelja iz C16/20, ter vsa ostala pripadajoča dela</t>
    </r>
  </si>
  <si>
    <r>
      <t>Montaža kanalizacijskega revizijskega jaška iz BC cevi f800mm, globine do 2,0m, opremljenega z AB vencem in LTŽ pokrovom f600mm na zaklep in protihrupnim vložkom, težke izvedbe, nosilnosti 400kN/m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>, izdelava podložnega betona in betonskega temelja iz C16/20, ter vsa ostala pripadajoča dela</t>
    </r>
  </si>
  <si>
    <t>EM</t>
  </si>
  <si>
    <t>Opis postavke</t>
  </si>
  <si>
    <t>Cena v €
na enoto brez DDV</t>
  </si>
  <si>
    <t xml:space="preserve">*Ocenjeni obsegi storitev so zgolj informativnega značaja in bodo pomagali naročniku pri objektivnem ocenjevanju ponudb. Naročnik </t>
  </si>
  <si>
    <t xml:space="preserve"> se s tem javnim naročilom ne zavezuje, da bo v času trajanja okvirnega sporazuma naročil navedene storitve v navedenem obsegu.</t>
  </si>
  <si>
    <t xml:space="preserve">               </t>
  </si>
  <si>
    <t xml:space="preserve"> Žig in podpis ponudnika: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</si>
  <si>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</si>
  <si>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</si>
  <si>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</si>
  <si>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</si>
  <si>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</si>
  <si>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</si>
  <si>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</si>
  <si>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</si>
  <si>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</si>
  <si>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</si>
  <si>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</si>
  <si>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</si>
  <si>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</si>
  <si>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</si>
  <si>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</si>
  <si>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</si>
  <si>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</si>
  <si>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</si>
  <si>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</si>
  <si>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</si>
  <si>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</si>
  <si>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</si>
  <si>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</si>
  <si>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</si>
  <si>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</si>
  <si>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</si>
  <si>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</si>
  <si>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</si>
  <si>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</si>
  <si>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</si>
  <si>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</si>
  <si>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</si>
  <si>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</si>
  <si>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</si>
  <si>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</si>
  <si>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</si>
  <si>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</si>
  <si>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</si>
  <si>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</si>
  <si>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</si>
  <si>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</si>
  <si>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</si>
  <si>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</si>
  <si>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</si>
  <si>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</si>
  <si>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</si>
  <si>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 - zahteve in pogoje v skladu z dokumentacijo v zvezi z oddajo javnega naročila</t>
  </si>
  <si>
    <t>Sklop 2: Asfaltiranje v občini Vrhnika</t>
  </si>
  <si>
    <t>Številka: 4151-0001/2016</t>
  </si>
  <si>
    <t>Asfaltiranje v občini Vrhnika</t>
  </si>
  <si>
    <t>Datum: 5. 1. 2017</t>
  </si>
  <si>
    <t>n) v sistemu 6+4 AC 22 BASE B50/70 A4 v debelini 6 cm in AC 8 SURF B70/100 A4 v debelini 4 cm</t>
  </si>
  <si>
    <t>i) pločniki v debelini 4 cm z AC 8 SURF B70/100 A5</t>
  </si>
  <si>
    <t>j) preplastitev z AC 8 SURF B70/100 A4 (krpanje udorov in posedkov)</t>
  </si>
  <si>
    <t>k) preplastitev z AC 11 SURF B70/100 A4 (krpanje udorov in posedkov)</t>
  </si>
  <si>
    <t>o) v sistemu 6+3 AC 22 BASE B50/70 A4 v debelini 6 cm in AC 8 SURF B50/70 A4 v debelini 3 cm</t>
  </si>
  <si>
    <t>f) v sistemu 6+3 AC 22 BASE B50/70 A4 v debelini 6 cm in AC 8 SURF B50/70 A4 v debelini 3 cm</t>
  </si>
  <si>
    <t>Vgradnja betonskih tlakovcev, vključno s peščeno podlago</t>
  </si>
  <si>
    <r>
      <t>Montaža kanalizacijskega revizijskega jaška iz BC cevi f1000 mm, globine 2,0 m opremljenega z AB vencem in LTŽ pokrovom f600mm na zaklep in protihrupnim vložkom, težke izvedbe, nosilnosti 400kN/m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>, izdelava podložnega betona in betonskega temelja iz C16/20, ter vsa ostala pripadajoča dela</t>
    </r>
  </si>
  <si>
    <r>
      <t>Montaža kanalizacijskega revizijskega jaška iz BC cevi f1000 mm, globine  nad 2,0 m opremljenega z AB vencem in LTŽ pokrovom f600mm na zaklep in protihrupnim vložkom, težke izvedbe, nosilnosti 400kN/m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>, izdelava podložnega betona in betonskega temelja iz C16/20, ter vsa ostala pripadajoča dela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</si>
</sst>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0"/>
    <numFmt numFmtId="173" formatCode="#,##0.00\ [$€-1]"/>
    <numFmt numFmtId="174" formatCode="&quot;DDV &quot;0%&quot; :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_ ;\-#,##0.00\ "/>
    <numFmt numFmtId="179" formatCode="#,##0.00\ [$€-407]"/>
    <numFmt numFmtId="180" formatCode="0.0"/>
    <numFmt numFmtId="181" formatCode="0%&quot; :&quot;"/>
    <numFmt numFmtId="182" formatCode="#,##0.0"/>
    <numFmt numFmtId="183" formatCode="_-* #,##0.0\ _S_I_T_-;\-* #,##0.0\ _S_I_T_-;_-* &quot;-&quot;??\ _S_I_T_-;_-@_-"/>
    <numFmt numFmtId="184" formatCode="_-* #,##0.000\ _S_I_T_-;\-* #,##0.000\ _S_I_T_-;_-* &quot;-&quot;??\ _S_I_T_-;_-@_-"/>
    <numFmt numFmtId="185" formatCode="_-* #,##0\ _S_I_T_-;\-* #,##0\ _S_I_T_-;_-* &quot;-&quot;??\ _S_I_T_-;_-@_-"/>
    <numFmt numFmtId="186" formatCode="[$-424]d\.\ mmmm\ yyyy"/>
    <numFmt numFmtId="187" formatCode="dd/mm/yyyy;@"/>
    <numFmt numFmtId="188" formatCode="#,##0.0000_ ;\-#,##0.0000\ "/>
    <numFmt numFmtId="189" formatCode="#,##0.00\ _S_I_T"/>
    <numFmt numFmtId="190" formatCode="#,##0.0\ [$€-1]"/>
    <numFmt numFmtId="191" formatCode="#,##0.000\ [$€-1]"/>
    <numFmt numFmtId="192" formatCode="#,##0.0000\ [$€-1]"/>
    <numFmt numFmtId="193" formatCode="#,##0.00\ &quot;€&quot;"/>
    <numFmt numFmtId="194" formatCode="00&quot;.&quot;"/>
    <numFmt numFmtId="195" formatCode="_-* #,##0.00\ _E_U_R_-;\-* #,##0.00\ _E_U_R_-;_-* &quot;-&quot;??\ _E_U_R_-;_-@_-"/>
    <numFmt numFmtId="196" formatCode="0.00_)"/>
    <numFmt numFmtId="197" formatCode="#,##0.00\ _€"/>
    <numFmt numFmtId="198" formatCode="#,##0.00\ [$€-424];[Red]\-#,##0.00\ [$€-424]"/>
    <numFmt numFmtId="199" formatCode="#,##0.00&quot; €&quot;"/>
    <numFmt numFmtId="200" formatCode="_-* #,##0.00\ _€_-;\-* #,##0.00\ _€_-;_-* \-??\ _€_-;_-@_-"/>
    <numFmt numFmtId="201" formatCode="m\o\n\th\ d\,\ yyyy"/>
    <numFmt numFmtId="202" formatCode="#,#00"/>
    <numFmt numFmtId="203" formatCode="#,"/>
    <numFmt numFmtId="204" formatCode="&quot;Yes&quot;;&quot;Yes&quot;;&quot;No&quot;"/>
  </numFmts>
  <fonts count="7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Courier"/>
      <family val="1"/>
    </font>
    <font>
      <i/>
      <sz val="10"/>
      <name val="SL Dutch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1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vertAlign val="superscript"/>
      <sz val="12"/>
      <color indexed="8"/>
      <name val="Tahoma"/>
      <family val="2"/>
    </font>
    <font>
      <vertAlign val="superscript"/>
      <sz val="12"/>
      <name val="Tahoma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hair"/>
    </border>
    <border>
      <left style="thin"/>
      <right style="medium"/>
      <top style="thin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2" fillId="8" borderId="0" applyNumberFormat="0" applyBorder="0" applyAlignment="0" applyProtection="0"/>
    <xf numFmtId="0" fontId="21" fillId="9" borderId="0" applyNumberFormat="0" applyBorder="0" applyAlignment="0" applyProtection="0"/>
    <xf numFmtId="0" fontId="62" fillId="10" borderId="0" applyNumberFormat="0" applyBorder="0" applyAlignment="0" applyProtection="0"/>
    <xf numFmtId="0" fontId="21" fillId="11" borderId="0" applyNumberFormat="0" applyBorder="0" applyAlignment="0" applyProtection="0"/>
    <xf numFmtId="0" fontId="62" fillId="12" borderId="0" applyNumberFormat="0" applyBorder="0" applyAlignment="0" applyProtection="0"/>
    <xf numFmtId="0" fontId="21" fillId="13" borderId="0" applyNumberFormat="0" applyBorder="0" applyAlignment="0" applyProtection="0"/>
    <xf numFmtId="0" fontId="62" fillId="14" borderId="0" applyNumberFormat="0" applyBorder="0" applyAlignment="0" applyProtection="0"/>
    <xf numFmtId="0" fontId="21" fillId="15" borderId="0" applyNumberFormat="0" applyBorder="0" applyAlignment="0" applyProtection="0"/>
    <xf numFmtId="0" fontId="62" fillId="16" borderId="0" applyNumberFormat="0" applyBorder="0" applyAlignment="0" applyProtection="0"/>
    <xf numFmtId="0" fontId="21" fillId="17" borderId="0" applyNumberFormat="0" applyBorder="0" applyAlignment="0" applyProtection="0"/>
    <xf numFmtId="0" fontId="62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2" fillId="24" borderId="0" applyNumberFormat="0" applyBorder="0" applyAlignment="0" applyProtection="0"/>
    <xf numFmtId="0" fontId="21" fillId="25" borderId="0" applyNumberFormat="0" applyBorder="0" applyAlignment="0" applyProtection="0"/>
    <xf numFmtId="0" fontId="62" fillId="26" borderId="0" applyNumberFormat="0" applyBorder="0" applyAlignment="0" applyProtection="0"/>
    <xf numFmtId="0" fontId="21" fillId="27" borderId="0" applyNumberFormat="0" applyBorder="0" applyAlignment="0" applyProtection="0"/>
    <xf numFmtId="0" fontId="62" fillId="28" borderId="0" applyNumberFormat="0" applyBorder="0" applyAlignment="0" applyProtection="0"/>
    <xf numFmtId="0" fontId="21" fillId="29" borderId="0" applyNumberFormat="0" applyBorder="0" applyAlignment="0" applyProtection="0"/>
    <xf numFmtId="0" fontId="62" fillId="30" borderId="0" applyNumberFormat="0" applyBorder="0" applyAlignment="0" applyProtection="0"/>
    <xf numFmtId="0" fontId="21" fillId="15" borderId="0" applyNumberFormat="0" applyBorder="0" applyAlignment="0" applyProtection="0"/>
    <xf numFmtId="0" fontId="62" fillId="31" borderId="0" applyNumberFormat="0" applyBorder="0" applyAlignment="0" applyProtection="0"/>
    <xf numFmtId="0" fontId="21" fillId="25" borderId="0" applyNumberFormat="0" applyBorder="0" applyAlignment="0" applyProtection="0"/>
    <xf numFmtId="0" fontId="62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23" borderId="0" applyNumberFormat="0" applyBorder="0" applyAlignment="0" applyProtection="0"/>
    <xf numFmtId="0" fontId="6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3" fillId="38" borderId="0" applyNumberFormat="0" applyBorder="0" applyAlignment="0" applyProtection="0"/>
    <xf numFmtId="0" fontId="22" fillId="39" borderId="0" applyNumberFormat="0" applyBorder="0" applyAlignment="0" applyProtection="0"/>
    <xf numFmtId="0" fontId="63" fillId="40" borderId="0" applyNumberFormat="0" applyBorder="0" applyAlignment="0" applyProtection="0"/>
    <xf numFmtId="0" fontId="22" fillId="27" borderId="0" applyNumberFormat="0" applyBorder="0" applyAlignment="0" applyProtection="0"/>
    <xf numFmtId="0" fontId="63" fillId="41" borderId="0" applyNumberFormat="0" applyBorder="0" applyAlignment="0" applyProtection="0"/>
    <xf numFmtId="0" fontId="22" fillId="29" borderId="0" applyNumberFormat="0" applyBorder="0" applyAlignment="0" applyProtection="0"/>
    <xf numFmtId="0" fontId="63" fillId="42" borderId="0" applyNumberFormat="0" applyBorder="0" applyAlignment="0" applyProtection="0"/>
    <xf numFmtId="0" fontId="22" fillId="43" borderId="0" applyNumberFormat="0" applyBorder="0" applyAlignment="0" applyProtection="0"/>
    <xf numFmtId="0" fontId="63" fillId="44" borderId="0" applyNumberFormat="0" applyBorder="0" applyAlignment="0" applyProtection="0"/>
    <xf numFmtId="0" fontId="22" fillId="45" borderId="0" applyNumberFormat="0" applyBorder="0" applyAlignment="0" applyProtection="0"/>
    <xf numFmtId="0" fontId="63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8" fillId="52" borderId="1" applyNumberFormat="0" applyAlignment="0" applyProtection="0"/>
    <xf numFmtId="0" fontId="29" fillId="5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201" fontId="39" fillId="0" borderId="0">
      <alignment/>
      <protection locked="0"/>
    </xf>
    <xf numFmtId="0" fontId="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202" fontId="39" fillId="0" borderId="0">
      <alignment/>
      <protection locked="0"/>
    </xf>
    <xf numFmtId="0" fontId="64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23" fillId="1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203" fontId="40" fillId="0" borderId="0">
      <alignment/>
      <protection locked="0"/>
    </xf>
    <xf numFmtId="203" fontId="40" fillId="0" borderId="0">
      <alignment/>
      <protection locked="0"/>
    </xf>
    <xf numFmtId="0" fontId="66" fillId="0" borderId="0" applyNumberFormat="0" applyFill="0" applyBorder="0" applyAlignment="0" applyProtection="0"/>
    <xf numFmtId="0" fontId="34" fillId="19" borderId="1" applyNumberFormat="0" applyAlignment="0" applyProtection="0"/>
    <xf numFmtId="0" fontId="8" fillId="55" borderId="6" applyNumberFormat="0" applyAlignment="0" applyProtection="0"/>
    <xf numFmtId="0" fontId="25" fillId="55" borderId="6" applyNumberFormat="0" applyAlignment="0" applyProtection="0"/>
    <xf numFmtId="0" fontId="25" fillId="55" borderId="6" applyNumberFormat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1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12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1" fillId="0" borderId="0">
      <alignment/>
      <protection/>
    </xf>
    <xf numFmtId="0" fontId="6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" fontId="42" fillId="0" borderId="0">
      <alignment/>
      <protection/>
    </xf>
    <xf numFmtId="0" fontId="0" fillId="58" borderId="8" applyNumberFormat="0" applyAlignment="0" applyProtection="0"/>
    <xf numFmtId="9" fontId="3" fillId="0" borderId="0" applyFont="0" applyFill="0" applyBorder="0" applyAlignment="0" applyProtection="0"/>
    <xf numFmtId="0" fontId="4" fillId="59" borderId="8" applyNumberFormat="0" applyFont="0" applyAlignment="0" applyProtection="0"/>
    <xf numFmtId="0" fontId="0" fillId="59" borderId="8" applyNumberFormat="0" applyFont="0" applyAlignment="0" applyProtection="0"/>
    <xf numFmtId="0" fontId="0" fillId="59" borderId="8" applyNumberFormat="0" applyFont="0" applyAlignment="0" applyProtection="0"/>
    <xf numFmtId="0" fontId="0" fillId="59" borderId="8" applyNumberFormat="0" applyFont="0" applyAlignment="0" applyProtection="0"/>
    <xf numFmtId="0" fontId="21" fillId="59" borderId="8" applyNumberFormat="0" applyFon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60" borderId="9" applyNumberFormat="0" applyAlignment="0" applyProtection="0"/>
    <xf numFmtId="0" fontId="25" fillId="52" borderId="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6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6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6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1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6" fillId="65" borderId="2" applyNumberFormat="0" applyAlignment="0" applyProtection="0"/>
    <xf numFmtId="0" fontId="29" fillId="65" borderId="2" applyNumberFormat="0" applyAlignment="0" applyProtection="0"/>
    <xf numFmtId="0" fontId="29" fillId="65" borderId="2" applyNumberFormat="0" applyAlignment="0" applyProtection="0"/>
    <xf numFmtId="0" fontId="17" fillId="55" borderId="1" applyNumberFormat="0" applyAlignment="0" applyProtection="0"/>
    <xf numFmtId="0" fontId="28" fillId="55" borderId="1" applyNumberFormat="0" applyAlignment="0" applyProtection="0"/>
    <xf numFmtId="0" fontId="28" fillId="55" borderId="1" applyNumberFormat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0" applyNumberFormat="0" applyFill="0" applyAlignment="0" applyProtection="0"/>
    <xf numFmtId="203" fontId="39" fillId="0" borderId="11">
      <alignment/>
      <protection locked="0"/>
    </xf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200" fontId="0" fillId="0" borderId="0" applyFill="0" applyBorder="0" applyAlignment="0" applyProtection="0"/>
    <xf numFmtId="195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196" applyFont="1">
      <alignment/>
      <protection/>
    </xf>
    <xf numFmtId="0" fontId="0" fillId="0" borderId="0" xfId="179" applyFont="1" applyProtection="1">
      <alignment/>
      <protection/>
    </xf>
    <xf numFmtId="0" fontId="2" fillId="0" borderId="0" xfId="196" applyFont="1" applyAlignment="1">
      <alignment horizontal="left" vertical="top" wrapText="1"/>
      <protection/>
    </xf>
    <xf numFmtId="0" fontId="2" fillId="0" borderId="0" xfId="196" applyFont="1" applyAlignment="1" applyProtection="1">
      <alignment horizontal="center" vertical="top"/>
      <protection/>
    </xf>
    <xf numFmtId="0" fontId="2" fillId="0" borderId="0" xfId="196" applyFont="1" applyProtection="1">
      <alignment/>
      <protection/>
    </xf>
    <xf numFmtId="178" fontId="2" fillId="0" borderId="0" xfId="281" applyNumberFormat="1" applyFont="1" applyAlignment="1" applyProtection="1">
      <alignment horizontal="right"/>
      <protection/>
    </xf>
    <xf numFmtId="173" fontId="2" fillId="0" borderId="0" xfId="281" applyNumberFormat="1" applyFont="1" applyAlignment="1" applyProtection="1">
      <alignment/>
      <protection/>
    </xf>
    <xf numFmtId="0" fontId="0" fillId="0" borderId="0" xfId="196" applyFont="1" applyBorder="1" applyProtection="1">
      <alignment/>
      <protection/>
    </xf>
    <xf numFmtId="0" fontId="0" fillId="0" borderId="0" xfId="196" applyFont="1" applyProtection="1">
      <alignment/>
      <protection/>
    </xf>
    <xf numFmtId="0" fontId="56" fillId="0" borderId="0" xfId="177" applyFo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179" applyFont="1" applyProtection="1">
      <alignment/>
      <protection/>
    </xf>
    <xf numFmtId="0" fontId="0" fillId="0" borderId="0" xfId="179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0" borderId="0" xfId="196" applyNumberFormat="1" applyFont="1" applyBorder="1" applyProtection="1">
      <alignment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/>
    </xf>
    <xf numFmtId="0" fontId="44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 applyProtection="1">
      <alignment/>
      <protection/>
    </xf>
    <xf numFmtId="0" fontId="43" fillId="0" borderId="0" xfId="179" applyFont="1" applyProtection="1">
      <alignment/>
      <protection/>
    </xf>
    <xf numFmtId="0" fontId="48" fillId="0" borderId="0" xfId="0" applyFont="1" applyAlignment="1">
      <alignment/>
    </xf>
    <xf numFmtId="0" fontId="43" fillId="0" borderId="0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44" fillId="0" borderId="14" xfId="0" applyFont="1" applyBorder="1" applyAlignment="1" applyProtection="1">
      <alignment horizontal="center" vertical="center"/>
      <protection/>
    </xf>
    <xf numFmtId="4" fontId="51" fillId="0" borderId="15" xfId="0" applyNumberFormat="1" applyFont="1" applyBorder="1" applyAlignment="1" applyProtection="1">
      <alignment horizontal="center" vertical="center" wrapText="1"/>
      <protection/>
    </xf>
    <xf numFmtId="4" fontId="45" fillId="20" borderId="16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0" xfId="179" applyFont="1" applyProtection="1">
      <alignment/>
      <protection/>
    </xf>
    <xf numFmtId="0" fontId="44" fillId="0" borderId="17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7" xfId="0" applyFont="1" applyBorder="1" applyAlignment="1" applyProtection="1">
      <alignment horizontal="center"/>
      <protection locked="0"/>
    </xf>
    <xf numFmtId="0" fontId="74" fillId="0" borderId="0" xfId="0" applyFont="1" applyFill="1" applyBorder="1" applyAlignment="1" applyProtection="1">
      <alignment vertical="top"/>
      <protection/>
    </xf>
    <xf numFmtId="0" fontId="74" fillId="0" borderId="0" xfId="0" applyFont="1" applyAlignment="1" applyProtection="1">
      <alignment wrapText="1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vertical="top"/>
      <protection/>
    </xf>
    <xf numFmtId="4" fontId="74" fillId="0" borderId="0" xfId="0" applyNumberFormat="1" applyFont="1" applyAlignment="1" applyProtection="1">
      <alignment horizontal="right" indent="1"/>
      <protection/>
    </xf>
    <xf numFmtId="0" fontId="74" fillId="0" borderId="0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18" xfId="0" applyFont="1" applyBorder="1" applyAlignment="1" applyProtection="1">
      <alignment horizontal="center" vertical="center" wrapText="1"/>
      <protection/>
    </xf>
    <xf numFmtId="4" fontId="75" fillId="0" borderId="18" xfId="0" applyNumberFormat="1" applyFont="1" applyBorder="1" applyAlignment="1" applyProtection="1">
      <alignment horizontal="center" vertical="center" wrapText="1"/>
      <protection/>
    </xf>
    <xf numFmtId="172" fontId="75" fillId="0" borderId="18" xfId="0" applyNumberFormat="1" applyFont="1" applyBorder="1" applyAlignment="1" applyProtection="1">
      <alignment horizontal="center" vertical="center" wrapText="1"/>
      <protection/>
    </xf>
    <xf numFmtId="4" fontId="75" fillId="0" borderId="13" xfId="0" applyNumberFormat="1" applyFont="1" applyBorder="1" applyAlignment="1" applyProtection="1">
      <alignment horizontal="center" vertical="center" wrapText="1"/>
      <protection/>
    </xf>
    <xf numFmtId="0" fontId="76" fillId="0" borderId="19" xfId="0" applyFont="1" applyBorder="1" applyAlignment="1" applyProtection="1">
      <alignment vertical="top"/>
      <protection/>
    </xf>
    <xf numFmtId="0" fontId="76" fillId="0" borderId="20" xfId="0" applyFont="1" applyBorder="1" applyAlignment="1" applyProtection="1">
      <alignment vertical="top" wrapText="1"/>
      <protection/>
    </xf>
    <xf numFmtId="0" fontId="76" fillId="0" borderId="21" xfId="0" applyFont="1" applyBorder="1" applyAlignment="1" applyProtection="1">
      <alignment horizontal="center"/>
      <protection/>
    </xf>
    <xf numFmtId="4" fontId="76" fillId="0" borderId="20" xfId="0" applyNumberFormat="1" applyFont="1" applyBorder="1" applyAlignment="1" applyProtection="1">
      <alignment horizontal="right" indent="1"/>
      <protection/>
    </xf>
    <xf numFmtId="2" fontId="44" fillId="0" borderId="22" xfId="0" applyNumberFormat="1" applyFont="1" applyBorder="1" applyAlignment="1" applyProtection="1">
      <alignment horizontal="right" indent="1"/>
      <protection locked="0"/>
    </xf>
    <xf numFmtId="2" fontId="76" fillId="0" borderId="23" xfId="0" applyNumberFormat="1" applyFont="1" applyBorder="1" applyAlignment="1" applyProtection="1">
      <alignment horizontal="right" indent="1"/>
      <protection/>
    </xf>
    <xf numFmtId="0" fontId="76" fillId="0" borderId="24" xfId="0" applyFont="1" applyBorder="1" applyAlignment="1" applyProtection="1">
      <alignment horizontal="center"/>
      <protection/>
    </xf>
    <xf numFmtId="172" fontId="44" fillId="0" borderId="25" xfId="0" applyNumberFormat="1" applyFont="1" applyBorder="1" applyAlignment="1" applyProtection="1">
      <alignment horizontal="right" indent="1"/>
      <protection locked="0"/>
    </xf>
    <xf numFmtId="0" fontId="76" fillId="0" borderId="26" xfId="0" applyFont="1" applyBorder="1" applyAlignment="1" applyProtection="1">
      <alignment vertical="top" wrapText="1"/>
      <protection/>
    </xf>
    <xf numFmtId="0" fontId="76" fillId="0" borderId="27" xfId="0" applyFont="1" applyBorder="1" applyAlignment="1" applyProtection="1">
      <alignment vertical="top"/>
      <protection/>
    </xf>
    <xf numFmtId="0" fontId="76" fillId="0" borderId="22" xfId="0" applyFont="1" applyBorder="1" applyAlignment="1" applyProtection="1">
      <alignment vertical="top" wrapText="1"/>
      <protection/>
    </xf>
    <xf numFmtId="0" fontId="76" fillId="0" borderId="28" xfId="0" applyFont="1" applyBorder="1" applyAlignment="1" applyProtection="1">
      <alignment horizontal="center"/>
      <protection/>
    </xf>
    <xf numFmtId="172" fontId="44" fillId="0" borderId="29" xfId="0" applyNumberFormat="1" applyFont="1" applyBorder="1" applyAlignment="1" applyProtection="1">
      <alignment horizontal="right" indent="1"/>
      <protection locked="0"/>
    </xf>
    <xf numFmtId="172" fontId="44" fillId="0" borderId="22" xfId="0" applyNumberFormat="1" applyFont="1" applyBorder="1" applyAlignment="1" applyProtection="1">
      <alignment horizontal="right" indent="1"/>
      <protection locked="0"/>
    </xf>
    <xf numFmtId="0" fontId="76" fillId="0" borderId="30" xfId="0" applyFont="1" applyBorder="1" applyAlignment="1" applyProtection="1">
      <alignment vertical="top"/>
      <protection/>
    </xf>
    <xf numFmtId="0" fontId="76" fillId="0" borderId="25" xfId="0" applyFont="1" applyBorder="1" applyAlignment="1" applyProtection="1">
      <alignment vertical="top" wrapText="1"/>
      <protection/>
    </xf>
    <xf numFmtId="0" fontId="76" fillId="0" borderId="31" xfId="0" applyFont="1" applyBorder="1" applyAlignment="1" applyProtection="1">
      <alignment horizontal="center"/>
      <protection/>
    </xf>
    <xf numFmtId="4" fontId="76" fillId="0" borderId="0" xfId="0" applyNumberFormat="1" applyFont="1" applyBorder="1" applyAlignment="1" applyProtection="1">
      <alignment horizontal="right" indent="1"/>
      <protection/>
    </xf>
    <xf numFmtId="172" fontId="44" fillId="0" borderId="31" xfId="0" applyNumberFormat="1" applyFont="1" applyBorder="1" applyAlignment="1" applyProtection="1">
      <alignment horizontal="right" indent="1"/>
      <protection locked="0"/>
    </xf>
    <xf numFmtId="0" fontId="75" fillId="0" borderId="32" xfId="0" applyFont="1" applyBorder="1" applyAlignment="1" applyProtection="1">
      <alignment vertical="center"/>
      <protection/>
    </xf>
    <xf numFmtId="4" fontId="75" fillId="0" borderId="33" xfId="0" applyNumberFormat="1" applyFont="1" applyBorder="1" applyAlignment="1" applyProtection="1">
      <alignment horizontal="right" indent="1"/>
      <protection/>
    </xf>
    <xf numFmtId="0" fontId="75" fillId="0" borderId="34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top" wrapText="1"/>
      <protection/>
    </xf>
    <xf numFmtId="0" fontId="75" fillId="0" borderId="0" xfId="0" applyFont="1" applyBorder="1" applyAlignment="1" applyProtection="1">
      <alignment horizontal="center"/>
      <protection/>
    </xf>
    <xf numFmtId="4" fontId="75" fillId="0" borderId="0" xfId="0" applyNumberFormat="1" applyFont="1" applyBorder="1" applyAlignment="1" applyProtection="1">
      <alignment horizontal="right" indent="1"/>
      <protection/>
    </xf>
    <xf numFmtId="172" fontId="75" fillId="0" borderId="0" xfId="0" applyNumberFormat="1" applyFont="1" applyBorder="1" applyAlignment="1" applyProtection="1">
      <alignment horizontal="right" indent="1"/>
      <protection/>
    </xf>
    <xf numFmtId="4" fontId="75" fillId="0" borderId="35" xfId="0" applyNumberFormat="1" applyFont="1" applyBorder="1" applyAlignment="1" applyProtection="1">
      <alignment horizontal="right" indent="1"/>
      <protection/>
    </xf>
    <xf numFmtId="0" fontId="75" fillId="0" borderId="36" xfId="0" applyFont="1" applyBorder="1" applyAlignment="1" applyProtection="1">
      <alignment vertical="center" wrapText="1"/>
      <protection/>
    </xf>
    <xf numFmtId="0" fontId="75" fillId="0" borderId="36" xfId="0" applyFont="1" applyBorder="1" applyAlignment="1" applyProtection="1">
      <alignment horizontal="center" vertical="center"/>
      <protection/>
    </xf>
    <xf numFmtId="4" fontId="75" fillId="0" borderId="36" xfId="0" applyNumberFormat="1" applyFont="1" applyBorder="1" applyAlignment="1" applyProtection="1">
      <alignment horizontal="right" vertical="center"/>
      <protection/>
    </xf>
    <xf numFmtId="172" fontId="75" fillId="0" borderId="36" xfId="0" applyNumberFormat="1" applyFont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horizontal="center" vertical="top"/>
      <protection/>
    </xf>
    <xf numFmtId="0" fontId="75" fillId="0" borderId="0" xfId="0" applyFont="1" applyBorder="1" applyAlignment="1" applyProtection="1">
      <alignment horizontal="right" vertical="center" wrapText="1"/>
      <protection/>
    </xf>
    <xf numFmtId="0" fontId="75" fillId="0" borderId="0" xfId="0" applyFont="1" applyBorder="1" applyAlignment="1" applyProtection="1">
      <alignment horizontal="right" vertical="center"/>
      <protection/>
    </xf>
    <xf numFmtId="4" fontId="76" fillId="0" borderId="0" xfId="0" applyNumberFormat="1" applyFont="1" applyBorder="1" applyAlignment="1" applyProtection="1">
      <alignment/>
      <protection/>
    </xf>
    <xf numFmtId="0" fontId="44" fillId="0" borderId="0" xfId="196" applyFont="1" applyBorder="1" applyAlignment="1" applyProtection="1">
      <alignment horizontal="center"/>
      <protection/>
    </xf>
    <xf numFmtId="0" fontId="44" fillId="0" borderId="0" xfId="196" applyFont="1" applyBorder="1" applyProtection="1">
      <alignment/>
      <protection/>
    </xf>
    <xf numFmtId="4" fontId="44" fillId="0" borderId="0" xfId="196" applyNumberFormat="1" applyFont="1" applyBorder="1" applyProtection="1">
      <alignment/>
      <protection/>
    </xf>
    <xf numFmtId="0" fontId="44" fillId="0" borderId="17" xfId="196" applyFont="1" applyBorder="1" applyAlignment="1" applyProtection="1">
      <alignment horizontal="center"/>
      <protection/>
    </xf>
    <xf numFmtId="0" fontId="44" fillId="0" borderId="17" xfId="196" applyFont="1" applyBorder="1" applyProtection="1">
      <alignment/>
      <protection/>
    </xf>
    <xf numFmtId="4" fontId="44" fillId="0" borderId="17" xfId="196" applyNumberFormat="1" applyFont="1" applyBorder="1" applyProtection="1">
      <alignment/>
      <protection/>
    </xf>
    <xf numFmtId="0" fontId="44" fillId="0" borderId="0" xfId="196" applyFont="1" applyFill="1" applyBorder="1" applyProtection="1">
      <alignment/>
      <protection/>
    </xf>
    <xf numFmtId="49" fontId="45" fillId="0" borderId="0" xfId="196" applyNumberFormat="1" applyFont="1" applyFill="1" applyBorder="1" applyProtection="1">
      <alignment/>
      <protection/>
    </xf>
    <xf numFmtId="0" fontId="45" fillId="0" borderId="0" xfId="196" applyFont="1" applyFill="1" applyBorder="1" applyAlignment="1" applyProtection="1">
      <alignment horizontal="center"/>
      <protection/>
    </xf>
    <xf numFmtId="2" fontId="45" fillId="0" borderId="0" xfId="196" applyNumberFormat="1" applyFont="1" applyFill="1" applyBorder="1" applyAlignment="1" applyProtection="1">
      <alignment horizontal="right"/>
      <protection/>
    </xf>
    <xf numFmtId="4" fontId="45" fillId="0" borderId="0" xfId="196" applyNumberFormat="1" applyFont="1" applyFill="1" applyBorder="1" applyAlignment="1" applyProtection="1">
      <alignment horizontal="right"/>
      <protection/>
    </xf>
    <xf numFmtId="2" fontId="45" fillId="0" borderId="0" xfId="196" applyNumberFormat="1" applyFont="1" applyFill="1" applyBorder="1" applyAlignment="1" applyProtection="1">
      <alignment horizontal="center"/>
      <protection/>
    </xf>
    <xf numFmtId="0" fontId="45" fillId="0" borderId="37" xfId="196" applyFont="1" applyBorder="1" applyAlignment="1" applyProtection="1">
      <alignment horizontal="center" vertical="center" wrapText="1"/>
      <protection/>
    </xf>
    <xf numFmtId="0" fontId="45" fillId="0" borderId="37" xfId="196" applyFont="1" applyBorder="1" applyAlignment="1" applyProtection="1">
      <alignment horizontal="center" vertical="center"/>
      <protection/>
    </xf>
    <xf numFmtId="4" fontId="45" fillId="0" borderId="37" xfId="196" applyNumberFormat="1" applyFont="1" applyBorder="1" applyAlignment="1" applyProtection="1">
      <alignment horizontal="center" vertical="center"/>
      <protection/>
    </xf>
    <xf numFmtId="2" fontId="45" fillId="0" borderId="37" xfId="196" applyNumberFormat="1" applyFont="1" applyBorder="1" applyAlignment="1" applyProtection="1">
      <alignment horizontal="center" vertical="center" wrapText="1"/>
      <protection/>
    </xf>
    <xf numFmtId="49" fontId="44" fillId="0" borderId="0" xfId="196" applyNumberFormat="1" applyFont="1" applyBorder="1" applyProtection="1">
      <alignment/>
      <protection/>
    </xf>
    <xf numFmtId="2" fontId="44" fillId="0" borderId="0" xfId="196" applyNumberFormat="1" applyFont="1" applyBorder="1" applyProtection="1">
      <alignment/>
      <protection/>
    </xf>
    <xf numFmtId="49" fontId="45" fillId="0" borderId="0" xfId="196" applyNumberFormat="1" applyFont="1" applyBorder="1" applyProtection="1">
      <alignment/>
      <protection/>
    </xf>
    <xf numFmtId="0" fontId="44" fillId="0" borderId="0" xfId="0" applyFont="1" applyAlignment="1" applyProtection="1">
      <alignment horizontal="left" vertical="top" wrapText="1"/>
      <protection/>
    </xf>
    <xf numFmtId="0" fontId="44" fillId="0" borderId="0" xfId="0" applyFont="1" applyAlignment="1" applyProtection="1">
      <alignment horizontal="left"/>
      <protection/>
    </xf>
    <xf numFmtId="4" fontId="44" fillId="0" borderId="0" xfId="0" applyNumberFormat="1" applyFont="1" applyAlignment="1" applyProtection="1">
      <alignment horizontal="right"/>
      <protection/>
    </xf>
    <xf numFmtId="0" fontId="44" fillId="0" borderId="0" xfId="188" applyFont="1" applyFill="1" applyAlignment="1" applyProtection="1">
      <alignment horizontal="center" vertical="top"/>
      <protection/>
    </xf>
    <xf numFmtId="0" fontId="44" fillId="0" borderId="0" xfId="178" applyFont="1" applyFill="1" applyAlignment="1" applyProtection="1">
      <alignment horizontal="left" wrapText="1"/>
      <protection/>
    </xf>
    <xf numFmtId="4" fontId="44" fillId="0" borderId="0" xfId="0" applyNumberFormat="1" applyFont="1" applyAlignment="1" applyProtection="1">
      <alignment horizontal="right"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189" applyFont="1" applyFill="1" applyAlignment="1" applyProtection="1">
      <alignment horizontal="center" vertical="top"/>
      <protection/>
    </xf>
    <xf numFmtId="0" fontId="44" fillId="0" borderId="0" xfId="189" applyFont="1" applyFill="1" applyAlignment="1" applyProtection="1">
      <alignment horizontal="left" vertical="top" wrapText="1"/>
      <protection/>
    </xf>
    <xf numFmtId="4" fontId="44" fillId="0" borderId="0" xfId="189" applyNumberFormat="1" applyFont="1" applyFill="1" applyAlignment="1" applyProtection="1">
      <alignment horizontal="left" wrapText="1"/>
      <protection/>
    </xf>
    <xf numFmtId="4" fontId="44" fillId="0" borderId="0" xfId="189" applyNumberFormat="1" applyFont="1" applyFill="1" applyAlignment="1" applyProtection="1">
      <alignment horizontal="right"/>
      <protection/>
    </xf>
    <xf numFmtId="4" fontId="44" fillId="0" borderId="0" xfId="189" applyNumberFormat="1" applyFont="1" applyFill="1" applyAlignment="1" applyProtection="1">
      <alignment horizontal="right"/>
      <protection locked="0"/>
    </xf>
    <xf numFmtId="0" fontId="44" fillId="0" borderId="0" xfId="188" applyFont="1" applyFill="1" applyAlignment="1" applyProtection="1">
      <alignment horizontal="left" vertical="top" wrapText="1"/>
      <protection/>
    </xf>
    <xf numFmtId="4" fontId="44" fillId="0" borderId="0" xfId="188" applyNumberFormat="1" applyFont="1" applyFill="1" applyAlignment="1" applyProtection="1">
      <alignment horizontal="left" wrapText="1"/>
      <protection/>
    </xf>
    <xf numFmtId="4" fontId="44" fillId="0" borderId="0" xfId="188" applyNumberFormat="1" applyFont="1" applyFill="1" applyAlignment="1" applyProtection="1">
      <alignment horizontal="right"/>
      <protection/>
    </xf>
    <xf numFmtId="4" fontId="44" fillId="0" borderId="0" xfId="188" applyNumberFormat="1" applyFont="1" applyFill="1" applyAlignment="1" applyProtection="1">
      <alignment horizontal="right"/>
      <protection locked="0"/>
    </xf>
    <xf numFmtId="0" fontId="44" fillId="0" borderId="0" xfId="179" applyFont="1" applyAlignment="1" applyProtection="1">
      <alignment horizontal="left" vertical="top" wrapText="1"/>
      <protection/>
    </xf>
    <xf numFmtId="4" fontId="44" fillId="0" borderId="0" xfId="179" applyNumberFormat="1" applyFont="1" applyAlignment="1" applyProtection="1">
      <alignment horizontal="right"/>
      <protection/>
    </xf>
    <xf numFmtId="4" fontId="44" fillId="0" borderId="0" xfId="179" applyNumberFormat="1" applyFont="1" applyFill="1" applyAlignment="1" applyProtection="1">
      <alignment horizontal="right"/>
      <protection locked="0"/>
    </xf>
    <xf numFmtId="0" fontId="45" fillId="0" borderId="38" xfId="196" applyFont="1" applyBorder="1" applyAlignment="1" applyProtection="1">
      <alignment/>
      <protection/>
    </xf>
    <xf numFmtId="0" fontId="45" fillId="0" borderId="38" xfId="196" applyFont="1" applyBorder="1" applyProtection="1">
      <alignment/>
      <protection/>
    </xf>
    <xf numFmtId="0" fontId="45" fillId="0" borderId="38" xfId="196" applyFont="1" applyBorder="1" applyAlignment="1" applyProtection="1">
      <alignment horizontal="center"/>
      <protection/>
    </xf>
    <xf numFmtId="4" fontId="45" fillId="0" borderId="38" xfId="196" applyNumberFormat="1" applyFont="1" applyBorder="1" applyAlignment="1" applyProtection="1">
      <alignment horizontal="right"/>
      <protection/>
    </xf>
    <xf numFmtId="4" fontId="45" fillId="0" borderId="38" xfId="196" applyNumberFormat="1" applyFont="1" applyBorder="1" applyAlignment="1" applyProtection="1">
      <alignment/>
      <protection/>
    </xf>
    <xf numFmtId="0" fontId="45" fillId="0" borderId="0" xfId="196" applyFont="1" applyBorder="1" applyAlignment="1" applyProtection="1">
      <alignment/>
      <protection/>
    </xf>
    <xf numFmtId="0" fontId="45" fillId="0" borderId="0" xfId="196" applyFont="1" applyBorder="1" applyProtection="1">
      <alignment/>
      <protection/>
    </xf>
    <xf numFmtId="0" fontId="45" fillId="0" borderId="0" xfId="196" applyFont="1" applyBorder="1" applyAlignment="1" applyProtection="1">
      <alignment horizontal="center"/>
      <protection/>
    </xf>
    <xf numFmtId="4" fontId="45" fillId="0" borderId="0" xfId="196" applyNumberFormat="1" applyFont="1" applyBorder="1" applyAlignment="1" applyProtection="1">
      <alignment horizontal="right"/>
      <protection/>
    </xf>
    <xf numFmtId="4" fontId="45" fillId="0" borderId="0" xfId="196" applyNumberFormat="1" applyFont="1" applyBorder="1" applyAlignment="1" applyProtection="1">
      <alignment/>
      <protection/>
    </xf>
    <xf numFmtId="0" fontId="45" fillId="0" borderId="0" xfId="179" applyFont="1" applyAlignment="1" applyProtection="1">
      <alignment horizontal="left" vertical="top" wrapText="1"/>
      <protection/>
    </xf>
    <xf numFmtId="0" fontId="44" fillId="0" borderId="0" xfId="0" applyFont="1" applyAlignment="1" applyProtection="1">
      <alignment horizontal="center" vertical="top"/>
      <protection/>
    </xf>
    <xf numFmtId="0" fontId="44" fillId="0" borderId="0" xfId="178" applyFont="1" applyFill="1" applyAlignment="1" applyProtection="1">
      <alignment horizontal="left" vertical="top" wrapText="1"/>
      <protection/>
    </xf>
    <xf numFmtId="0" fontId="44" fillId="0" borderId="0" xfId="0" applyFont="1" applyFill="1" applyAlignment="1" applyProtection="1">
      <alignment horizontal="left" vertical="top" wrapText="1"/>
      <protection/>
    </xf>
    <xf numFmtId="0" fontId="44" fillId="0" borderId="0" xfId="189" applyFont="1" applyFill="1" applyAlignment="1" applyProtection="1">
      <alignment horizontal="left" wrapText="1"/>
      <protection/>
    </xf>
    <xf numFmtId="4" fontId="44" fillId="0" borderId="0" xfId="178" applyNumberFormat="1" applyFont="1" applyFill="1" applyAlignment="1" applyProtection="1">
      <alignment horizontal="right"/>
      <protection/>
    </xf>
    <xf numFmtId="4" fontId="44" fillId="0" borderId="0" xfId="178" applyNumberFormat="1" applyFont="1" applyFill="1" applyAlignment="1" applyProtection="1">
      <alignment horizontal="right"/>
      <protection locked="0"/>
    </xf>
    <xf numFmtId="0" fontId="44" fillId="0" borderId="0" xfId="178" applyFont="1" applyFill="1" applyAlignment="1" applyProtection="1">
      <alignment horizontal="center" vertical="top"/>
      <protection/>
    </xf>
    <xf numFmtId="0" fontId="44" fillId="0" borderId="0" xfId="0" applyFont="1" applyFill="1" applyBorder="1" applyAlignment="1" applyProtection="1">
      <alignment vertical="top" wrapText="1"/>
      <protection/>
    </xf>
    <xf numFmtId="4" fontId="44" fillId="0" borderId="0" xfId="189" applyNumberFormat="1" applyFont="1" applyFill="1" applyAlignment="1" applyProtection="1">
      <alignment horizontal="center" vertical="top"/>
      <protection/>
    </xf>
    <xf numFmtId="0" fontId="44" fillId="0" borderId="0" xfId="178" applyFont="1" applyAlignment="1" applyProtection="1">
      <alignment horizontal="left" vertical="top" wrapText="1"/>
      <protection/>
    </xf>
    <xf numFmtId="0" fontId="44" fillId="0" borderId="0" xfId="178" applyFont="1" applyAlignment="1" applyProtection="1">
      <alignment horizontal="left"/>
      <protection/>
    </xf>
    <xf numFmtId="4" fontId="44" fillId="0" borderId="0" xfId="178" applyNumberFormat="1" applyFont="1" applyAlignment="1" applyProtection="1">
      <alignment horizontal="right"/>
      <protection/>
    </xf>
    <xf numFmtId="0" fontId="44" fillId="0" borderId="0" xfId="177" applyFont="1" applyAlignment="1" applyProtection="1">
      <alignment horizontal="center" vertical="top"/>
      <protection/>
    </xf>
    <xf numFmtId="49" fontId="45" fillId="0" borderId="0" xfId="0" applyNumberFormat="1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49" fontId="44" fillId="0" borderId="0" xfId="0" applyNumberFormat="1" applyFont="1" applyBorder="1" applyAlignment="1" applyProtection="1">
      <alignment vertical="justify"/>
      <protection/>
    </xf>
    <xf numFmtId="4" fontId="44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Alignment="1" applyProtection="1">
      <alignment vertical="top" wrapText="1"/>
      <protection/>
    </xf>
    <xf numFmtId="0" fontId="77" fillId="0" borderId="0" xfId="0" applyFont="1" applyAlignment="1" applyProtection="1">
      <alignment wrapText="1"/>
      <protection/>
    </xf>
    <xf numFmtId="0" fontId="77" fillId="0" borderId="0" xfId="0" applyFont="1" applyFill="1" applyBorder="1" applyAlignment="1" applyProtection="1">
      <alignment vertical="top"/>
      <protection/>
    </xf>
    <xf numFmtId="0" fontId="76" fillId="0" borderId="0" xfId="0" applyFont="1" applyAlignment="1" applyProtection="1">
      <alignment vertical="top"/>
      <protection/>
    </xf>
    <xf numFmtId="0" fontId="76" fillId="0" borderId="0" xfId="0" applyFont="1" applyBorder="1" applyAlignment="1" applyProtection="1">
      <alignment vertical="top" wrapText="1"/>
      <protection/>
    </xf>
    <xf numFmtId="4" fontId="76" fillId="0" borderId="0" xfId="0" applyNumberFormat="1" applyFont="1" applyAlignment="1" applyProtection="1">
      <alignment horizontal="right" indent="1"/>
      <protection/>
    </xf>
    <xf numFmtId="172" fontId="76" fillId="0" borderId="0" xfId="0" applyNumberFormat="1" applyFont="1" applyAlignment="1" applyProtection="1">
      <alignment horizontal="right" indent="1"/>
      <protection/>
    </xf>
    <xf numFmtId="4" fontId="76" fillId="0" borderId="0" xfId="0" applyNumberFormat="1" applyFont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4" fontId="45" fillId="0" borderId="0" xfId="196" applyNumberFormat="1" applyFont="1" applyFill="1" applyBorder="1" applyAlignment="1" applyProtection="1">
      <alignment horizontal="center"/>
      <protection/>
    </xf>
    <xf numFmtId="4" fontId="45" fillId="0" borderId="37" xfId="196" applyNumberFormat="1" applyFont="1" applyBorder="1" applyAlignment="1" applyProtection="1">
      <alignment horizontal="center" vertical="center" wrapText="1"/>
      <protection/>
    </xf>
    <xf numFmtId="4" fontId="44" fillId="0" borderId="0" xfId="0" applyNumberFormat="1" applyFont="1" applyBorder="1" applyAlignment="1" applyProtection="1">
      <alignment horizontal="right"/>
      <protection/>
    </xf>
    <xf numFmtId="0" fontId="0" fillId="0" borderId="0" xfId="179" applyFont="1" applyAlignment="1" applyProtection="1">
      <alignment vertical="center"/>
      <protection/>
    </xf>
    <xf numFmtId="0" fontId="48" fillId="0" borderId="0" xfId="179" applyFont="1" applyProtection="1">
      <alignment/>
      <protection/>
    </xf>
    <xf numFmtId="0" fontId="50" fillId="0" borderId="0" xfId="179" applyFont="1" applyAlignment="1" applyProtection="1">
      <alignment vertical="top"/>
      <protection/>
    </xf>
    <xf numFmtId="0" fontId="50" fillId="0" borderId="0" xfId="179" applyFont="1" applyAlignment="1" applyProtection="1">
      <alignment vertical="center"/>
      <protection/>
    </xf>
    <xf numFmtId="49" fontId="50" fillId="0" borderId="0" xfId="179" applyNumberFormat="1" applyFont="1" applyBorder="1" applyAlignment="1" applyProtection="1">
      <alignment horizontal="left" vertical="center" wrapText="1"/>
      <protection/>
    </xf>
    <xf numFmtId="0" fontId="50" fillId="0" borderId="0" xfId="196" applyFont="1" applyBorder="1" applyAlignment="1">
      <alignment horizontal="left" vertical="center" wrapText="1"/>
      <protection/>
    </xf>
    <xf numFmtId="49" fontId="50" fillId="66" borderId="0" xfId="179" applyNumberFormat="1" applyFont="1" applyFill="1" applyBorder="1" applyAlignment="1" applyProtection="1">
      <alignment horizontal="left" vertical="center" wrapText="1"/>
      <protection/>
    </xf>
    <xf numFmtId="0" fontId="50" fillId="66" borderId="0" xfId="196" applyFont="1" applyFill="1" applyBorder="1" applyAlignment="1">
      <alignment horizontal="left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2" fontId="44" fillId="0" borderId="0" xfId="196" applyNumberFormat="1" applyFont="1" applyBorder="1" applyProtection="1">
      <alignment/>
      <protection locked="0"/>
    </xf>
    <xf numFmtId="4" fontId="45" fillId="0" borderId="38" xfId="196" applyNumberFormat="1" applyFont="1" applyBorder="1" applyAlignment="1" applyProtection="1">
      <alignment horizontal="right"/>
      <protection locked="0"/>
    </xf>
    <xf numFmtId="4" fontId="45" fillId="0" borderId="0" xfId="196" applyNumberFormat="1" applyFont="1" applyBorder="1" applyAlignment="1" applyProtection="1">
      <alignment horizontal="right"/>
      <protection locked="0"/>
    </xf>
    <xf numFmtId="4" fontId="44" fillId="0" borderId="0" xfId="196" applyNumberFormat="1" applyFont="1" applyBorder="1" applyProtection="1">
      <alignment/>
      <protection locked="0"/>
    </xf>
    <xf numFmtId="4" fontId="44" fillId="0" borderId="0" xfId="178" applyNumberFormat="1" applyFont="1" applyAlignment="1" applyProtection="1">
      <alignment horizontal="right"/>
      <protection locked="0"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172" fontId="76" fillId="0" borderId="39" xfId="0" applyNumberFormat="1" applyFont="1" applyBorder="1" applyAlignment="1" applyProtection="1">
      <alignment horizontal="right" indent="1"/>
      <protection/>
    </xf>
    <xf numFmtId="4" fontId="76" fillId="0" borderId="39" xfId="0" applyNumberFormat="1" applyFont="1" applyBorder="1" applyAlignment="1" applyProtection="1">
      <alignment horizontal="right" indent="1"/>
      <protection/>
    </xf>
    <xf numFmtId="0" fontId="0" fillId="0" borderId="0" xfId="0" applyAlignment="1" applyProtection="1">
      <alignment/>
      <protection/>
    </xf>
    <xf numFmtId="172" fontId="44" fillId="0" borderId="26" xfId="0" applyNumberFormat="1" applyFont="1" applyBorder="1" applyAlignment="1" applyProtection="1">
      <alignment horizontal="right" indent="1"/>
      <protection locked="0"/>
    </xf>
    <xf numFmtId="0" fontId="76" fillId="0" borderId="34" xfId="0" applyFont="1" applyBorder="1" applyAlignment="1" applyProtection="1">
      <alignment vertical="top"/>
      <protection/>
    </xf>
    <xf numFmtId="2" fontId="76" fillId="0" borderId="40" xfId="0" applyNumberFormat="1" applyFont="1" applyBorder="1" applyAlignment="1" applyProtection="1">
      <alignment horizontal="right" indent="1"/>
      <protection/>
    </xf>
    <xf numFmtId="0" fontId="75" fillId="0" borderId="41" xfId="0" applyFont="1" applyBorder="1" applyAlignment="1" applyProtection="1">
      <alignment/>
      <protection/>
    </xf>
    <xf numFmtId="4" fontId="75" fillId="0" borderId="41" xfId="0" applyNumberFormat="1" applyFont="1" applyBorder="1" applyAlignment="1" applyProtection="1">
      <alignment/>
      <protection/>
    </xf>
    <xf numFmtId="172" fontId="75" fillId="0" borderId="41" xfId="0" applyNumberFormat="1" applyFont="1" applyBorder="1" applyAlignment="1" applyProtection="1">
      <alignment/>
      <protection/>
    </xf>
    <xf numFmtId="4" fontId="75" fillId="0" borderId="42" xfId="0" applyNumberFormat="1" applyFont="1" applyBorder="1" applyAlignment="1" applyProtection="1">
      <alignment horizontal="right" indent="1"/>
      <protection/>
    </xf>
    <xf numFmtId="0" fontId="76" fillId="0" borderId="20" xfId="0" applyFont="1" applyBorder="1" applyAlignment="1" applyProtection="1">
      <alignment horizontal="center"/>
      <protection/>
    </xf>
    <xf numFmtId="172" fontId="44" fillId="0" borderId="20" xfId="0" applyNumberFormat="1" applyFont="1" applyBorder="1" applyAlignment="1" applyProtection="1">
      <alignment horizontal="right" indent="1"/>
      <protection locked="0"/>
    </xf>
    <xf numFmtId="2" fontId="76" fillId="0" borderId="20" xfId="0" applyNumberFormat="1" applyFont="1" applyBorder="1" applyAlignment="1" applyProtection="1">
      <alignment horizontal="right" indent="1"/>
      <protection/>
    </xf>
    <xf numFmtId="0" fontId="75" fillId="0" borderId="41" xfId="0" applyFont="1" applyBorder="1" applyAlignment="1" applyProtection="1">
      <alignment vertical="top" wrapText="1"/>
      <protection/>
    </xf>
    <xf numFmtId="0" fontId="45" fillId="0" borderId="43" xfId="0" applyFont="1" applyBorder="1" applyAlignment="1" applyProtection="1">
      <alignment horizontal="center" vertical="center"/>
      <protection/>
    </xf>
    <xf numFmtId="0" fontId="45" fillId="0" borderId="44" xfId="0" applyFont="1" applyBorder="1" applyAlignment="1" applyProtection="1">
      <alignment horizontal="center" vertical="center"/>
      <protection/>
    </xf>
    <xf numFmtId="0" fontId="45" fillId="0" borderId="45" xfId="0" applyFont="1" applyBorder="1" applyAlignment="1" applyProtection="1">
      <alignment horizontal="center" vertical="center"/>
      <protection/>
    </xf>
    <xf numFmtId="49" fontId="44" fillId="0" borderId="21" xfId="0" applyNumberFormat="1" applyFont="1" applyBorder="1" applyAlignment="1" applyProtection="1">
      <alignment horizontal="center" wrapText="1"/>
      <protection/>
    </xf>
    <xf numFmtId="49" fontId="44" fillId="0" borderId="26" xfId="0" applyNumberFormat="1" applyFont="1" applyBorder="1" applyAlignment="1" applyProtection="1">
      <alignment horizontal="center" wrapText="1"/>
      <protection/>
    </xf>
    <xf numFmtId="49" fontId="44" fillId="0" borderId="22" xfId="0" applyNumberFormat="1" applyFont="1" applyBorder="1" applyAlignment="1" applyProtection="1">
      <alignment horizontal="center" wrapText="1"/>
      <protection/>
    </xf>
    <xf numFmtId="0" fontId="50" fillId="0" borderId="0" xfId="196" applyFont="1" applyBorder="1" applyAlignment="1">
      <alignment horizontal="left" vertical="top" wrapText="1"/>
      <protection/>
    </xf>
    <xf numFmtId="0" fontId="50" fillId="0" borderId="0" xfId="179" applyFont="1" applyAlignment="1" applyProtection="1">
      <alignment horizontal="center"/>
      <protection/>
    </xf>
    <xf numFmtId="16" fontId="50" fillId="0" borderId="0" xfId="179" applyNumberFormat="1" applyFont="1" applyAlignment="1" applyProtection="1">
      <alignment horizontal="center"/>
      <protection/>
    </xf>
    <xf numFmtId="0" fontId="50" fillId="0" borderId="21" xfId="196" applyFont="1" applyBorder="1" applyAlignment="1">
      <alignment horizontal="left" vertical="center" wrapText="1"/>
      <protection/>
    </xf>
    <xf numFmtId="0" fontId="50" fillId="0" borderId="26" xfId="196" applyFont="1" applyBorder="1" applyAlignment="1">
      <alignment horizontal="left" vertical="center" wrapText="1"/>
      <protection/>
    </xf>
    <xf numFmtId="49" fontId="50" fillId="0" borderId="21" xfId="179" applyNumberFormat="1" applyFont="1" applyFill="1" applyBorder="1" applyAlignment="1" applyProtection="1">
      <alignment horizontal="left" vertical="center" wrapText="1"/>
      <protection/>
    </xf>
    <xf numFmtId="49" fontId="50" fillId="0" borderId="26" xfId="179" applyNumberFormat="1" applyFont="1" applyFill="1" applyBorder="1" applyAlignment="1" applyProtection="1">
      <alignment horizontal="left" vertical="center" wrapText="1"/>
      <protection/>
    </xf>
    <xf numFmtId="0" fontId="50" fillId="0" borderId="21" xfId="196" applyFont="1" applyFill="1" applyBorder="1" applyAlignment="1">
      <alignment horizontal="left" vertical="center" wrapText="1"/>
      <protection/>
    </xf>
    <xf numFmtId="0" fontId="50" fillId="0" borderId="26" xfId="196" applyFont="1" applyFill="1" applyBorder="1" applyAlignment="1">
      <alignment horizontal="left" vertical="center" wrapText="1"/>
      <protection/>
    </xf>
    <xf numFmtId="0" fontId="48" fillId="0" borderId="17" xfId="179" applyFont="1" applyBorder="1" applyAlignment="1" applyProtection="1">
      <alignment horizontal="left" vertical="top"/>
      <protection/>
    </xf>
    <xf numFmtId="0" fontId="45" fillId="0" borderId="0" xfId="0" applyFont="1" applyAlignment="1">
      <alignment horizontal="center" wrapText="1"/>
    </xf>
    <xf numFmtId="49" fontId="50" fillId="0" borderId="21" xfId="179" applyNumberFormat="1" applyFont="1" applyBorder="1" applyAlignment="1" applyProtection="1">
      <alignment horizontal="left" vertical="center" wrapText="1"/>
      <protection/>
    </xf>
    <xf numFmtId="49" fontId="50" fillId="0" borderId="26" xfId="179" applyNumberFormat="1" applyFont="1" applyBorder="1" applyAlignment="1" applyProtection="1">
      <alignment horizontal="left" vertical="center" wrapText="1"/>
      <protection/>
    </xf>
    <xf numFmtId="0" fontId="44" fillId="0" borderId="46" xfId="0" applyFont="1" applyBorder="1" applyAlignment="1" applyProtection="1">
      <alignment horizontal="right" vertical="center"/>
      <protection/>
    </xf>
    <xf numFmtId="0" fontId="44" fillId="0" borderId="47" xfId="0" applyFont="1" applyBorder="1" applyAlignment="1" applyProtection="1">
      <alignment horizontal="right" vertical="center"/>
      <protection/>
    </xf>
    <xf numFmtId="0" fontId="44" fillId="0" borderId="48" xfId="0" applyFont="1" applyBorder="1" applyAlignment="1" applyProtection="1">
      <alignment horizontal="right" vertical="center"/>
      <protection/>
    </xf>
    <xf numFmtId="0" fontId="44" fillId="0" borderId="17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14" fontId="76" fillId="0" borderId="39" xfId="0" applyNumberFormat="1" applyFont="1" applyBorder="1" applyAlignment="1" applyProtection="1">
      <alignment horizontal="left" vertical="top"/>
      <protection/>
    </xf>
    <xf numFmtId="0" fontId="76" fillId="0" borderId="0" xfId="0" applyFont="1" applyAlignment="1" applyProtection="1">
      <alignment horizontal="center" vertical="top"/>
      <protection/>
    </xf>
    <xf numFmtId="4" fontId="76" fillId="0" borderId="0" xfId="0" applyNumberFormat="1" applyFont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4" fontId="76" fillId="0" borderId="0" xfId="0" applyNumberFormat="1" applyFont="1" applyAlignment="1" applyProtection="1">
      <alignment horizontal="center"/>
      <protection/>
    </xf>
  </cellXfs>
  <cellStyles count="281">
    <cellStyle name="Normal" xfId="0"/>
    <cellStyle name="20 % – Poudarek1" xfId="15"/>
    <cellStyle name="20 % – Poudarek1 2" xfId="16"/>
    <cellStyle name="20 % – Poudarek1 2 2" xfId="17"/>
    <cellStyle name="20 % – Poudarek1 3" xfId="18"/>
    <cellStyle name="20 % – Poudarek2" xfId="19"/>
    <cellStyle name="20 % – Poudarek2 2" xfId="20"/>
    <cellStyle name="20 % – Poudarek2 2 2" xfId="21"/>
    <cellStyle name="20 % – Poudarek2 3" xfId="22"/>
    <cellStyle name="20 % – Poudarek3" xfId="23"/>
    <cellStyle name="20 % – Poudarek3 2" xfId="24"/>
    <cellStyle name="20 % – Poudarek3 2 2" xfId="25"/>
    <cellStyle name="20 % – Poudarek3 3" xfId="26"/>
    <cellStyle name="20 % – Poudarek4" xfId="27"/>
    <cellStyle name="20 % – Poudarek4 2" xfId="28"/>
    <cellStyle name="20 % – Poudarek4 2 2" xfId="29"/>
    <cellStyle name="20 % – Poudarek4 3" xfId="30"/>
    <cellStyle name="20 % – Poudarek5" xfId="31"/>
    <cellStyle name="20 % – Poudarek5 2" xfId="32"/>
    <cellStyle name="20 % – Poudarek5 2 2" xfId="33"/>
    <cellStyle name="20 % – Poudarek5 3" xfId="34"/>
    <cellStyle name="20 % – Poudarek6" xfId="35"/>
    <cellStyle name="20 % – Poudarek6 2" xfId="36"/>
    <cellStyle name="20 % – Poudarek6 2 2" xfId="37"/>
    <cellStyle name="20 % – Poudarek6 3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40 % – Poudarek1" xfId="51"/>
    <cellStyle name="40 % – Poudarek1 2" xfId="52"/>
    <cellStyle name="40 % – Poudarek1 2 2" xfId="53"/>
    <cellStyle name="40 % – Poudarek1 3" xfId="54"/>
    <cellStyle name="40 % – Poudarek2" xfId="55"/>
    <cellStyle name="40 % – Poudarek2 2" xfId="56"/>
    <cellStyle name="40 % – Poudarek2 2 2" xfId="57"/>
    <cellStyle name="40 % – Poudarek2 3" xfId="58"/>
    <cellStyle name="40 % – Poudarek3" xfId="59"/>
    <cellStyle name="40 % – Poudarek3 2" xfId="60"/>
    <cellStyle name="40 % – Poudarek3 2 2" xfId="61"/>
    <cellStyle name="40 % – Poudarek3 3" xfId="62"/>
    <cellStyle name="40 % – Poudarek4" xfId="63"/>
    <cellStyle name="40 % – Poudarek4 2" xfId="64"/>
    <cellStyle name="40 % – Poudarek4 2 2" xfId="65"/>
    <cellStyle name="40 % – Poudarek4 3" xfId="66"/>
    <cellStyle name="40 % – Poudarek5" xfId="67"/>
    <cellStyle name="40 % – Poudarek5 2" xfId="68"/>
    <cellStyle name="40 % – Poudarek5 2 2" xfId="69"/>
    <cellStyle name="40 % – Poudarek5 3" xfId="70"/>
    <cellStyle name="40 % – Poudarek6" xfId="71"/>
    <cellStyle name="40 % – Poudarek6 2" xfId="72"/>
    <cellStyle name="40 % – Poudarek6 2 2" xfId="73"/>
    <cellStyle name="40 % – Poudarek6 3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Accent6 2 2" xfId="87"/>
    <cellStyle name="60 % – Poudarek1" xfId="88"/>
    <cellStyle name="60 % – Poudarek1 2" xfId="89"/>
    <cellStyle name="60 % – Poudarek1 3" xfId="90"/>
    <cellStyle name="60 % – Poudarek2" xfId="91"/>
    <cellStyle name="60 % – Poudarek2 2" xfId="92"/>
    <cellStyle name="60 % – Poudarek2 3" xfId="93"/>
    <cellStyle name="60 % – Poudarek3" xfId="94"/>
    <cellStyle name="60 % – Poudarek3 2" xfId="95"/>
    <cellStyle name="60 % – Poudarek3 3" xfId="96"/>
    <cellStyle name="60 % – Poudarek4" xfId="97"/>
    <cellStyle name="60 % – Poudarek4 2" xfId="98"/>
    <cellStyle name="60 % – Poudarek4 3" xfId="99"/>
    <cellStyle name="60 % – Poudarek5" xfId="100"/>
    <cellStyle name="60 % – Poudarek5 2" xfId="101"/>
    <cellStyle name="60 % – Poudarek5 3" xfId="102"/>
    <cellStyle name="60 % – Poudarek6" xfId="103"/>
    <cellStyle name="60 % – Poudarek6 2" xfId="104"/>
    <cellStyle name="60 % – Poudarek6 3" xfId="105"/>
    <cellStyle name="60% - Accent1" xfId="106"/>
    <cellStyle name="60% - Accent1 2" xfId="107"/>
    <cellStyle name="60% - Accent2" xfId="108"/>
    <cellStyle name="60% - Accent2 2" xfId="109"/>
    <cellStyle name="60% - Accent3" xfId="110"/>
    <cellStyle name="60% - Accent3 2" xfId="111"/>
    <cellStyle name="60% - Accent4" xfId="112"/>
    <cellStyle name="60% - Accent4 2" xfId="113"/>
    <cellStyle name="60% - Accent5" xfId="114"/>
    <cellStyle name="60% - Accent5 2" xfId="115"/>
    <cellStyle name="60% - Accent6" xfId="116"/>
    <cellStyle name="60% - Accent6 2" xfId="117"/>
    <cellStyle name="Accent1" xfId="118"/>
    <cellStyle name="Accent2" xfId="119"/>
    <cellStyle name="Accent3" xfId="120"/>
    <cellStyle name="Accent4" xfId="121"/>
    <cellStyle name="Accent5" xfId="122"/>
    <cellStyle name="Accent6" xfId="123"/>
    <cellStyle name="Bad" xfId="124"/>
    <cellStyle name="Bad 2" xfId="125"/>
    <cellStyle name="Calculation" xfId="126"/>
    <cellStyle name="Check Cell" xfId="127"/>
    <cellStyle name="Comma" xfId="128"/>
    <cellStyle name="Comma [0]" xfId="129"/>
    <cellStyle name="Comma 2" xfId="130"/>
    <cellStyle name="Comma 2 2" xfId="131"/>
    <cellStyle name="Comma 3" xfId="132"/>
    <cellStyle name="Comma 3 2" xfId="133"/>
    <cellStyle name="Comma 4" xfId="134"/>
    <cellStyle name="Currency" xfId="135"/>
    <cellStyle name="Currency [0]" xfId="136"/>
    <cellStyle name="Currency 2" xfId="137"/>
    <cellStyle name="Date" xfId="138"/>
    <cellStyle name="Dobro" xfId="139"/>
    <cellStyle name="Dobro 2" xfId="140"/>
    <cellStyle name="Dobro 3" xfId="141"/>
    <cellStyle name="Explanatory Text" xfId="142"/>
    <cellStyle name="Fixed" xfId="143"/>
    <cellStyle name="Followed Hyperlink" xfId="144"/>
    <cellStyle name="Good" xfId="145"/>
    <cellStyle name="Good 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" xfId="153"/>
    <cellStyle name="Input" xfId="154"/>
    <cellStyle name="Izhod" xfId="155"/>
    <cellStyle name="Izhod 2" xfId="156"/>
    <cellStyle name="Izhod 3" xfId="157"/>
    <cellStyle name="Linked Cell" xfId="158"/>
    <cellStyle name="Naslov" xfId="159"/>
    <cellStyle name="Naslov 1" xfId="160"/>
    <cellStyle name="Naslov 1 2" xfId="161"/>
    <cellStyle name="Naslov 1 3" xfId="162"/>
    <cellStyle name="Naslov 2" xfId="163"/>
    <cellStyle name="Naslov 2 2" xfId="164"/>
    <cellStyle name="Naslov 2 3" xfId="165"/>
    <cellStyle name="Naslov 3" xfId="166"/>
    <cellStyle name="Naslov 3 2" xfId="167"/>
    <cellStyle name="Naslov 3 3" xfId="168"/>
    <cellStyle name="Naslov 4" xfId="169"/>
    <cellStyle name="Naslov 4 2" xfId="170"/>
    <cellStyle name="Naslov 4 3" xfId="171"/>
    <cellStyle name="Naslov 5" xfId="172"/>
    <cellStyle name="Naslov 6" xfId="173"/>
    <cellStyle name="Navadno 10" xfId="174"/>
    <cellStyle name="Navadno 11" xfId="175"/>
    <cellStyle name="Navadno 14" xfId="176"/>
    <cellStyle name="Navadno 2" xfId="177"/>
    <cellStyle name="Navadno 2 2" xfId="178"/>
    <cellStyle name="Navadno 2 2 2" xfId="179"/>
    <cellStyle name="Navadno 2 2 3" xfId="180"/>
    <cellStyle name="Navadno 2 3" xfId="181"/>
    <cellStyle name="Navadno 2 4" xfId="182"/>
    <cellStyle name="Navadno 2 4 2" xfId="183"/>
    <cellStyle name="Navadno 2 5" xfId="184"/>
    <cellStyle name="Navadno 2 72" xfId="185"/>
    <cellStyle name="Navadno 2_List1" xfId="186"/>
    <cellStyle name="Navadno 20" xfId="187"/>
    <cellStyle name="Navadno 3" xfId="188"/>
    <cellStyle name="Navadno 3 2" xfId="189"/>
    <cellStyle name="Navadno 3 3" xfId="190"/>
    <cellStyle name="Navadno 3 3 2" xfId="191"/>
    <cellStyle name="Navadno 3 4" xfId="192"/>
    <cellStyle name="Navadno 4" xfId="193"/>
    <cellStyle name="Navadno 4 2" xfId="194"/>
    <cellStyle name="Navadno 4 3" xfId="195"/>
    <cellStyle name="Navadno 5" xfId="196"/>
    <cellStyle name="Navadno 6" xfId="197"/>
    <cellStyle name="Navadno 6 2" xfId="198"/>
    <cellStyle name="Navadno 7" xfId="199"/>
    <cellStyle name="Navadno 8" xfId="200"/>
    <cellStyle name="Navadno 9" xfId="201"/>
    <cellStyle name="Neutral" xfId="202"/>
    <cellStyle name="Neutral 2" xfId="203"/>
    <cellStyle name="Nevtralno" xfId="204"/>
    <cellStyle name="Nevtralno 2" xfId="205"/>
    <cellStyle name="Nevtralno 3" xfId="206"/>
    <cellStyle name="Normal 2" xfId="207"/>
    <cellStyle name="Normal 2 2" xfId="208"/>
    <cellStyle name="Normal 2 2 2" xfId="209"/>
    <cellStyle name="Normal 2 2 3" xfId="210"/>
    <cellStyle name="Normal 2 3" xfId="211"/>
    <cellStyle name="Normal 3" xfId="212"/>
    <cellStyle name="Normal 3 2" xfId="213"/>
    <cellStyle name="Normal 3 2 2" xfId="214"/>
    <cellStyle name="Normal 4" xfId="215"/>
    <cellStyle name="Normal 4 2" xfId="216"/>
    <cellStyle name="Normal 4 3" xfId="217"/>
    <cellStyle name="Normal 5" xfId="218"/>
    <cellStyle name="Normal 5 2" xfId="219"/>
    <cellStyle name="Normal 5 3" xfId="220"/>
    <cellStyle name="Normal 6" xfId="221"/>
    <cellStyle name="normal1" xfId="222"/>
    <cellStyle name="Note" xfId="223"/>
    <cellStyle name="Odstotek 2" xfId="224"/>
    <cellStyle name="Opomba" xfId="225"/>
    <cellStyle name="Opomba 2" xfId="226"/>
    <cellStyle name="Opomba 3" xfId="227"/>
    <cellStyle name="Opomba 3 2" xfId="228"/>
    <cellStyle name="Opomba 4" xfId="229"/>
    <cellStyle name="Opozorilo" xfId="230"/>
    <cellStyle name="Opozorilo 2" xfId="231"/>
    <cellStyle name="Opozorilo 3" xfId="232"/>
    <cellStyle name="Output" xfId="233"/>
    <cellStyle name="Output 2" xfId="234"/>
    <cellStyle name="Percent" xfId="235"/>
    <cellStyle name="Percent 2" xfId="236"/>
    <cellStyle name="Pojasnjevalno besedilo" xfId="237"/>
    <cellStyle name="Pojasnjevalno besedilo 2" xfId="238"/>
    <cellStyle name="Pojasnjevalno besedilo 3" xfId="239"/>
    <cellStyle name="Poudarek1" xfId="240"/>
    <cellStyle name="Poudarek1 2" xfId="241"/>
    <cellStyle name="Poudarek1 3" xfId="242"/>
    <cellStyle name="Poudarek2" xfId="243"/>
    <cellStyle name="Poudarek2 2" xfId="244"/>
    <cellStyle name="Poudarek2 3" xfId="245"/>
    <cellStyle name="Poudarek3" xfId="246"/>
    <cellStyle name="Poudarek3 2" xfId="247"/>
    <cellStyle name="Poudarek3 3" xfId="248"/>
    <cellStyle name="Poudarek4" xfId="249"/>
    <cellStyle name="Poudarek4 2" xfId="250"/>
    <cellStyle name="Poudarek4 3" xfId="251"/>
    <cellStyle name="Poudarek5" xfId="252"/>
    <cellStyle name="Poudarek5 2" xfId="253"/>
    <cellStyle name="Poudarek5 3" xfId="254"/>
    <cellStyle name="Poudarek6" xfId="255"/>
    <cellStyle name="Poudarek6 2" xfId="256"/>
    <cellStyle name="Poudarek6 3" xfId="257"/>
    <cellStyle name="Povezana celica" xfId="258"/>
    <cellStyle name="Povezana celica 2" xfId="259"/>
    <cellStyle name="Povezana celica 3" xfId="260"/>
    <cellStyle name="Preveri celico" xfId="261"/>
    <cellStyle name="Preveri celico 2" xfId="262"/>
    <cellStyle name="Preveri celico 3" xfId="263"/>
    <cellStyle name="Računanje" xfId="264"/>
    <cellStyle name="Računanje 2" xfId="265"/>
    <cellStyle name="Računanje 3" xfId="266"/>
    <cellStyle name="Slabo" xfId="267"/>
    <cellStyle name="Slabo 2" xfId="268"/>
    <cellStyle name="Slabo 3" xfId="269"/>
    <cellStyle name="Slog 1" xfId="270"/>
    <cellStyle name="Title" xfId="271"/>
    <cellStyle name="Title 2" xfId="272"/>
    <cellStyle name="Total" xfId="273"/>
    <cellStyle name="Total 2" xfId="274"/>
    <cellStyle name="Valuta 2" xfId="275"/>
    <cellStyle name="Vejica 2" xfId="276"/>
    <cellStyle name="Vejica 2 2" xfId="277"/>
    <cellStyle name="Vejica 2 3" xfId="278"/>
    <cellStyle name="Vejica 2 4" xfId="279"/>
    <cellStyle name="Vejica 2_JR Kačurjeva" xfId="280"/>
    <cellStyle name="Vejica 3" xfId="281"/>
    <cellStyle name="Vejica 3 2" xfId="282"/>
    <cellStyle name="Vejica 4" xfId="283"/>
    <cellStyle name="Vejica 5" xfId="284"/>
    <cellStyle name="Vejica 6" xfId="285"/>
    <cellStyle name="Vejica 7" xfId="286"/>
    <cellStyle name="Vnos" xfId="287"/>
    <cellStyle name="Vnos 2" xfId="288"/>
    <cellStyle name="Vnos 3" xfId="289"/>
    <cellStyle name="Vsota" xfId="290"/>
    <cellStyle name="Vsota 2" xfId="291"/>
    <cellStyle name="Vsota 3" xfId="292"/>
    <cellStyle name="Warning Text" xfId="293"/>
    <cellStyle name="Warning Text 2" xfId="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6</xdr:col>
      <xdr:colOff>190500</xdr:colOff>
      <xdr:row>6</xdr:row>
      <xdr:rowOff>19050</xdr:rowOff>
    </xdr:to>
    <xdr:pic>
      <xdr:nvPicPr>
        <xdr:cNvPr id="1" name="Slika 3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142875" y="57150"/>
          <a:ext cx="6972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5</xdr:col>
      <xdr:colOff>1247775</xdr:colOff>
      <xdr:row>7</xdr:row>
      <xdr:rowOff>38100</xdr:rowOff>
    </xdr:to>
    <xdr:pic>
      <xdr:nvPicPr>
        <xdr:cNvPr id="1" name="Slika 3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104775" y="95250"/>
          <a:ext cx="7124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5</xdr:col>
      <xdr:colOff>1114425</xdr:colOff>
      <xdr:row>6</xdr:row>
      <xdr:rowOff>38100</xdr:rowOff>
    </xdr:to>
    <xdr:pic>
      <xdr:nvPicPr>
        <xdr:cNvPr id="1" name="Slika 3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95250" y="76200"/>
          <a:ext cx="6667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kpllju01.kpl.local\KPL_corp_documents\Documents%20and%20Settings\IRENA.KPV.000\Local%20Settings\Temporary%20Internet%20Files\Content.Outlook\W6ALAA28\POPIS%20PLIN%20TROJICA%2080_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kpllju01.kpl.local\KPL_corp_documents\Irena%20Ceme\Irena%20II\OBRA&#268;UNI\PLINOVOD\PREDRA&#268;UNI\2009\plinovod%20zelenica-sit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kpllju01.kpl.local\KPL_corp_documents\Strojniki\PLIN\JPE%20LJUBLJANA\plin_JPE_RV%2033_8089\00_04_05_09_PZI_8089\05_01_Strojne_instalacije_in_strojna_oprema\PZI_RV33_POP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kpllju01.kpl.local\KPL_corp_documents\Irena%20Ceme\Irena%20II\OBRA&#268;UNI\PLINOVOD\zelenica%202009\plinovod%20zelenica-sit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kpllju01.kpl.local\KPL_corp_documents\Documents%20and%20Settings\Brigita.KPV\Local%20Settings\Temporary%20Internet%20Files\Content.Outlook\2QLP1SFF\kanalizacija-glavni%20vod-p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kpllju01.kpl.local\KPL_corp_documents\My%20Documents\Delo%20Hidroin&#382;eniring\Klini&#269;ni%20center\Projekt\Predra&#269;u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ogodbe\Pogodbe_K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NOVOD 80-84"/>
      <sheetName val="priključki"/>
      <sheetName val="GRADBENA DELA PLINOVOD"/>
      <sheetName val="GRADBENA DELA priključ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gradbena"/>
      <sheetName val="strojna"/>
      <sheetName val="rekap"/>
      <sheetName val="DDV"/>
      <sheetName val="HPR_SD_stara verzi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>
        <row r="12">
          <cell r="B12">
            <v>240</v>
          </cell>
        </row>
        <row r="14">
          <cell r="B1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gradbena"/>
      <sheetName val="strojna"/>
      <sheetName val="strojna -  dodatna"/>
      <sheetName val="rekap"/>
      <sheetName val="DDV"/>
      <sheetName val="HPR_SD_stara verzij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kupna rekapitulacija"/>
      <sheetName val="O1 SANITARNI"/>
      <sheetName val="P1 METEOR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1">
        <row r="27">
          <cell r="H27">
            <v>9542903.16979917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zpis"/>
      <sheetName val="Pregled"/>
      <sheetName val="Vir"/>
    </sheetNames>
    <sheetDataSet>
      <sheetData sheetId="2">
        <row r="1">
          <cell r="E1" t="str">
            <v>Izvajalska pogodba</v>
          </cell>
        </row>
        <row r="2">
          <cell r="E2" t="str">
            <v>Pogodba o prenosu investitorstva</v>
          </cell>
        </row>
        <row r="3">
          <cell r="E3" t="str">
            <v>Aneks I</v>
          </cell>
        </row>
        <row r="4">
          <cell r="E4" t="str">
            <v>Aneks II</v>
          </cell>
        </row>
        <row r="5">
          <cell r="E5" t="str">
            <v>Aneks III</v>
          </cell>
        </row>
        <row r="6">
          <cell r="E6" t="str">
            <v>Tripartitna pogodba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59"/>
  <sheetViews>
    <sheetView view="pageBreakPreview" zoomScaleSheetLayoutView="100" workbookViewId="0" topLeftCell="A1">
      <selection activeCell="A16" sqref="A16:B16"/>
    </sheetView>
  </sheetViews>
  <sheetFormatPr defaultColWidth="9.140625" defaultRowHeight="12.75"/>
  <cols>
    <col min="1" max="1" width="20.8515625" style="2" customWidth="1"/>
    <col min="2" max="3" width="9.00390625" style="2" customWidth="1"/>
    <col min="4" max="4" width="22.28125" style="2" customWidth="1"/>
    <col min="5" max="5" width="33.7109375" style="2" customWidth="1"/>
    <col min="6" max="6" width="9.00390625" style="2" customWidth="1"/>
    <col min="7" max="9" width="9.140625" style="2" customWidth="1"/>
    <col min="10" max="10" width="13.140625" style="2" bestFit="1" customWidth="1"/>
    <col min="11" max="11" width="4.421875" style="2" customWidth="1"/>
    <col min="12" max="12" width="19.8515625" style="2" bestFit="1" customWidth="1"/>
    <col min="13" max="16384" width="9.140625" style="2" customWidth="1"/>
  </cols>
  <sheetData>
    <row r="10" spans="1:6" ht="15">
      <c r="A10" s="25" t="s">
        <v>188</v>
      </c>
      <c r="B10" s="26"/>
      <c r="C10" s="26"/>
      <c r="D10" s="26"/>
      <c r="E10" s="26"/>
      <c r="F10" s="26"/>
    </row>
    <row r="11" spans="1:6" ht="15">
      <c r="A11" s="25" t="s">
        <v>190</v>
      </c>
      <c r="B11" s="26"/>
      <c r="C11" s="26"/>
      <c r="D11" s="26"/>
      <c r="E11" s="26"/>
      <c r="F11" s="26"/>
    </row>
    <row r="12" spans="1:6" ht="12.75">
      <c r="A12" s="26"/>
      <c r="B12" s="26"/>
      <c r="C12" s="26"/>
      <c r="D12" s="26"/>
      <c r="E12" s="26"/>
      <c r="F12" s="26"/>
    </row>
    <row r="13" spans="1:7" ht="30.75" customHeight="1">
      <c r="A13" s="215" t="s">
        <v>68</v>
      </c>
      <c r="B13" s="215"/>
      <c r="C13" s="215"/>
      <c r="D13" s="215"/>
      <c r="E13" s="215"/>
      <c r="F13" s="215"/>
      <c r="G13" s="215"/>
    </row>
    <row r="14" spans="1:6" ht="14.25">
      <c r="A14" s="27"/>
      <c r="B14" s="26"/>
      <c r="C14" s="26"/>
      <c r="D14" s="26"/>
      <c r="E14" s="26"/>
      <c r="F14" s="26"/>
    </row>
    <row r="15" spans="1:6" ht="18.75" customHeight="1">
      <c r="A15" s="25" t="s">
        <v>59</v>
      </c>
      <c r="B15" s="28"/>
      <c r="C15" s="28"/>
      <c r="D15" s="28"/>
      <c r="E15" s="28"/>
      <c r="F15" s="26"/>
    </row>
    <row r="16" spans="1:6" ht="17.25" customHeight="1">
      <c r="A16" s="221"/>
      <c r="B16" s="221"/>
      <c r="C16" s="28"/>
      <c r="D16" s="28"/>
      <c r="E16" s="28"/>
      <c r="F16" s="26"/>
    </row>
    <row r="17" spans="1:6" ht="17.25" customHeight="1">
      <c r="A17" s="25"/>
      <c r="B17" s="28"/>
      <c r="C17" s="28"/>
      <c r="D17" s="28"/>
      <c r="E17" s="28"/>
      <c r="F17" s="26"/>
    </row>
    <row r="18" spans="1:6" ht="17.25" customHeight="1">
      <c r="A18" s="221"/>
      <c r="B18" s="221"/>
      <c r="C18" s="28"/>
      <c r="D18" s="28"/>
      <c r="E18" s="28"/>
      <c r="F18" s="26"/>
    </row>
    <row r="19" spans="1:6" ht="15">
      <c r="A19" s="25"/>
      <c r="B19" s="28"/>
      <c r="C19" s="28"/>
      <c r="D19" s="28"/>
      <c r="E19" s="28"/>
      <c r="F19" s="26"/>
    </row>
    <row r="20" spans="1:6" ht="19.5">
      <c r="A20" s="222" t="s">
        <v>60</v>
      </c>
      <c r="B20" s="222"/>
      <c r="C20" s="222"/>
      <c r="D20" s="222"/>
      <c r="E20" s="223"/>
      <c r="F20" s="26"/>
    </row>
    <row r="21" spans="1:5" ht="18">
      <c r="A21" s="22"/>
      <c r="B21" s="23"/>
      <c r="C21" s="23"/>
      <c r="D21" s="23"/>
      <c r="E21" s="23"/>
    </row>
    <row r="22" spans="1:5" ht="15.75" thickBot="1">
      <c r="A22" s="23"/>
      <c r="B22" s="24"/>
      <c r="C22" s="24"/>
      <c r="D22" s="24"/>
      <c r="E22" s="24"/>
    </row>
    <row r="23" spans="1:5" ht="45">
      <c r="A23" s="29" t="s">
        <v>61</v>
      </c>
      <c r="B23" s="199" t="s">
        <v>62</v>
      </c>
      <c r="C23" s="200"/>
      <c r="D23" s="201"/>
      <c r="E23" s="30" t="s">
        <v>63</v>
      </c>
    </row>
    <row r="24" spans="1:5" ht="32.25" customHeight="1">
      <c r="A24" s="31" t="s">
        <v>65</v>
      </c>
      <c r="B24" s="202" t="s">
        <v>58</v>
      </c>
      <c r="C24" s="203"/>
      <c r="D24" s="204"/>
      <c r="E24" s="32">
        <f>GradbenaDela!F26</f>
        <v>0</v>
      </c>
    </row>
    <row r="25" spans="1:5" ht="15" customHeight="1">
      <c r="A25" s="31" t="s">
        <v>66</v>
      </c>
      <c r="B25" s="202" t="s">
        <v>189</v>
      </c>
      <c r="C25" s="203"/>
      <c r="D25" s="204"/>
      <c r="E25" s="32">
        <f>AsfaltiranjeVrhnika!F60</f>
        <v>0</v>
      </c>
    </row>
    <row r="26" spans="1:5" ht="15.75" thickBot="1">
      <c r="A26" s="218"/>
      <c r="B26" s="219"/>
      <c r="C26" s="219"/>
      <c r="D26" s="220"/>
      <c r="E26" s="33">
        <f>SUM(E24:E25)</f>
        <v>0</v>
      </c>
    </row>
    <row r="27" spans="1:5" ht="15">
      <c r="A27" s="34"/>
      <c r="B27" s="35"/>
      <c r="C27" s="35"/>
      <c r="D27" s="34"/>
      <c r="E27" s="36"/>
    </row>
    <row r="28" spans="1:5" ht="15">
      <c r="A28" s="37"/>
      <c r="B28" s="38"/>
      <c r="C28" s="38"/>
      <c r="D28" s="38"/>
      <c r="E28" s="38"/>
    </row>
    <row r="29" spans="1:5" ht="15">
      <c r="A29" s="38" t="s">
        <v>64</v>
      </c>
      <c r="B29" s="39"/>
      <c r="C29" s="39"/>
      <c r="D29" s="40"/>
      <c r="E29" s="39" t="s">
        <v>67</v>
      </c>
    </row>
    <row r="30" spans="1:5" ht="15">
      <c r="A30" s="41"/>
      <c r="B30" s="42"/>
      <c r="C30" s="42"/>
      <c r="D30" s="42"/>
      <c r="E30" s="43"/>
    </row>
    <row r="33" spans="1:10" ht="15" customHeight="1">
      <c r="A33" s="170" t="s">
        <v>5</v>
      </c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ht="1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8.75" customHeight="1">
      <c r="A35" s="214" t="s">
        <v>56</v>
      </c>
      <c r="B35" s="214"/>
      <c r="C35" s="214"/>
      <c r="D35" s="214"/>
      <c r="E35" s="214"/>
      <c r="F35" s="214"/>
      <c r="G35" s="214"/>
      <c r="H35" s="171"/>
      <c r="I35" s="171"/>
      <c r="J35" s="171"/>
    </row>
    <row r="36" spans="1:10" s="169" customFormat="1" ht="30" customHeight="1">
      <c r="A36" s="216" t="s">
        <v>186</v>
      </c>
      <c r="B36" s="217"/>
      <c r="C36" s="217"/>
      <c r="D36" s="217"/>
      <c r="E36" s="217"/>
      <c r="F36" s="217"/>
      <c r="G36" s="217"/>
      <c r="H36" s="172"/>
      <c r="I36" s="172"/>
      <c r="J36" s="172"/>
    </row>
    <row r="37" spans="1:10" s="169" customFormat="1" ht="30" customHeight="1">
      <c r="A37" s="216" t="s">
        <v>10</v>
      </c>
      <c r="B37" s="217"/>
      <c r="C37" s="217"/>
      <c r="D37" s="217"/>
      <c r="E37" s="217"/>
      <c r="F37" s="217"/>
      <c r="G37" s="217"/>
      <c r="H37" s="173"/>
      <c r="I37" s="173"/>
      <c r="J37" s="173"/>
    </row>
    <row r="38" spans="1:10" s="169" customFormat="1" ht="30" customHeight="1">
      <c r="A38" s="216" t="s">
        <v>57</v>
      </c>
      <c r="B38" s="217"/>
      <c r="C38" s="217"/>
      <c r="D38" s="217"/>
      <c r="E38" s="217"/>
      <c r="F38" s="217"/>
      <c r="G38" s="217"/>
      <c r="H38" s="173"/>
      <c r="I38" s="173"/>
      <c r="J38" s="173"/>
    </row>
    <row r="39" spans="1:10" s="169" customFormat="1" ht="30" customHeight="1">
      <c r="A39" s="216" t="s">
        <v>47</v>
      </c>
      <c r="B39" s="217"/>
      <c r="C39" s="217"/>
      <c r="D39" s="217"/>
      <c r="E39" s="217"/>
      <c r="F39" s="217"/>
      <c r="G39" s="217"/>
      <c r="H39" s="173"/>
      <c r="I39" s="173"/>
      <c r="J39" s="173"/>
    </row>
    <row r="40" spans="1:10" s="169" customFormat="1" ht="30" customHeight="1">
      <c r="A40" s="208" t="s">
        <v>7</v>
      </c>
      <c r="B40" s="209"/>
      <c r="C40" s="209"/>
      <c r="D40" s="209"/>
      <c r="E40" s="209"/>
      <c r="F40" s="209"/>
      <c r="G40" s="209"/>
      <c r="H40" s="174"/>
      <c r="I40" s="174"/>
      <c r="J40" s="174"/>
    </row>
    <row r="41" spans="1:10" s="169" customFormat="1" ht="30" customHeight="1">
      <c r="A41" s="208" t="s">
        <v>27</v>
      </c>
      <c r="B41" s="209"/>
      <c r="C41" s="209"/>
      <c r="D41" s="209"/>
      <c r="E41" s="209"/>
      <c r="F41" s="209"/>
      <c r="G41" s="209"/>
      <c r="H41" s="174"/>
      <c r="I41" s="174"/>
      <c r="J41" s="174"/>
    </row>
    <row r="42" spans="1:10" s="169" customFormat="1" ht="30" customHeight="1">
      <c r="A42" s="210" t="s">
        <v>8</v>
      </c>
      <c r="B42" s="211"/>
      <c r="C42" s="211"/>
      <c r="D42" s="211"/>
      <c r="E42" s="211"/>
      <c r="F42" s="211"/>
      <c r="G42" s="211"/>
      <c r="H42" s="175"/>
      <c r="I42" s="175"/>
      <c r="J42" s="175"/>
    </row>
    <row r="43" spans="1:10" s="169" customFormat="1" ht="30" customHeight="1">
      <c r="A43" s="212" t="s">
        <v>11</v>
      </c>
      <c r="B43" s="213"/>
      <c r="C43" s="213"/>
      <c r="D43" s="213"/>
      <c r="E43" s="213"/>
      <c r="F43" s="213"/>
      <c r="G43" s="213"/>
      <c r="H43" s="176"/>
      <c r="I43" s="176"/>
      <c r="J43" s="176"/>
    </row>
    <row r="44" spans="1:10" ht="16.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</row>
    <row r="45" spans="1:10" ht="42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9" ht="12.75">
      <c r="A59" s="1"/>
    </row>
  </sheetData>
  <sheetProtection password="DB53" sheet="1" objects="1" scenarios="1" selectLockedCells="1"/>
  <mergeCells count="20">
    <mergeCell ref="A13:G13"/>
    <mergeCell ref="A37:G37"/>
    <mergeCell ref="A38:G38"/>
    <mergeCell ref="A39:G39"/>
    <mergeCell ref="A40:G40"/>
    <mergeCell ref="A36:G36"/>
    <mergeCell ref="A26:D26"/>
    <mergeCell ref="A16:B16"/>
    <mergeCell ref="A18:B18"/>
    <mergeCell ref="A20:E20"/>
    <mergeCell ref="B23:D23"/>
    <mergeCell ref="B24:D24"/>
    <mergeCell ref="B25:D25"/>
    <mergeCell ref="A44:J44"/>
    <mergeCell ref="A34:J34"/>
    <mergeCell ref="B33:J33"/>
    <mergeCell ref="A41:G41"/>
    <mergeCell ref="A42:G42"/>
    <mergeCell ref="A43:G43"/>
    <mergeCell ref="A35:G35"/>
  </mergeCells>
  <printOptions horizontalCentered="1"/>
  <pageMargins left="0.7874015748031497" right="0.3937007874015748" top="0.5905511811023623" bottom="0.5905511811023623" header="0.31496062992125984" footer="0.31496062992125984"/>
  <pageSetup horizontalDpi="300" verticalDpi="300" orientation="portrait" paperSize="9" scale="81" r:id="rId2"/>
  <headerFooter>
    <oddFooter>&amp;CStran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M156"/>
  <sheetViews>
    <sheetView tabSelected="1" view="pageBreakPreview" zoomScaleSheetLayoutView="100" workbookViewId="0" topLeftCell="A131">
      <selection activeCell="E138" sqref="E138"/>
    </sheetView>
  </sheetViews>
  <sheetFormatPr defaultColWidth="9.140625" defaultRowHeight="12.75"/>
  <cols>
    <col min="1" max="1" width="8.421875" style="11" customWidth="1"/>
    <col min="2" max="2" width="45.00390625" style="16" customWidth="1"/>
    <col min="3" max="3" width="8.421875" style="12" customWidth="1"/>
    <col min="4" max="4" width="12.57421875" style="15" customWidth="1"/>
    <col min="5" max="5" width="15.28125" style="15" customWidth="1"/>
    <col min="6" max="6" width="24.28125" style="15" customWidth="1"/>
    <col min="7" max="7" width="7.28125" style="11" customWidth="1"/>
    <col min="8" max="10" width="9.140625" style="12" customWidth="1"/>
    <col min="11" max="11" width="9.140625" style="11" customWidth="1"/>
    <col min="12" max="16384" width="9.140625" style="12" customWidth="1"/>
  </cols>
  <sheetData>
    <row r="9" ht="15">
      <c r="A9" s="25" t="s">
        <v>188</v>
      </c>
    </row>
    <row r="10" ht="15">
      <c r="A10" s="25" t="s">
        <v>190</v>
      </c>
    </row>
    <row r="12" spans="1:5" s="5" customFormat="1" ht="14.25">
      <c r="A12" s="4"/>
      <c r="C12" s="6"/>
      <c r="D12" s="7"/>
      <c r="E12" s="7"/>
    </row>
    <row r="13" spans="1:6" s="8" customFormat="1" ht="15">
      <c r="A13" s="177" t="s">
        <v>69</v>
      </c>
      <c r="B13" s="177"/>
      <c r="C13" s="177"/>
      <c r="D13" s="177"/>
      <c r="E13" s="21"/>
      <c r="F13" s="21"/>
    </row>
    <row r="14" spans="1:6" s="8" customFormat="1" ht="15">
      <c r="A14" s="177"/>
      <c r="B14" s="177"/>
      <c r="C14" s="177"/>
      <c r="D14" s="177"/>
      <c r="E14" s="21"/>
      <c r="F14" s="21"/>
    </row>
    <row r="15" spans="1:6" s="8" customFormat="1" ht="15">
      <c r="A15" s="25" t="s">
        <v>59</v>
      </c>
      <c r="B15" s="28"/>
      <c r="C15" s="177"/>
      <c r="D15" s="177"/>
      <c r="E15" s="21"/>
      <c r="F15" s="21"/>
    </row>
    <row r="16" spans="1:6" s="8" customFormat="1" ht="15">
      <c r="A16" s="227">
        <f>Rekapitulacija!A16</f>
        <v>0</v>
      </c>
      <c r="B16" s="227"/>
      <c r="C16" s="177"/>
      <c r="D16" s="177"/>
      <c r="E16" s="21"/>
      <c r="F16" s="21"/>
    </row>
    <row r="17" spans="1:6" s="8" customFormat="1" ht="15">
      <c r="A17" s="25"/>
      <c r="B17" s="28"/>
      <c r="C17" s="177"/>
      <c r="D17" s="177"/>
      <c r="E17" s="21"/>
      <c r="F17" s="21"/>
    </row>
    <row r="18" spans="1:6" s="8" customFormat="1" ht="15">
      <c r="A18" s="227">
        <f>Rekapitulacija!A18</f>
        <v>0</v>
      </c>
      <c r="B18" s="227"/>
      <c r="C18" s="177"/>
      <c r="D18" s="177"/>
      <c r="E18" s="21"/>
      <c r="F18" s="21"/>
    </row>
    <row r="19" spans="1:6" s="8" customFormat="1" ht="15">
      <c r="A19" s="177"/>
      <c r="B19" s="177"/>
      <c r="C19" s="177"/>
      <c r="D19" s="177"/>
      <c r="E19" s="21"/>
      <c r="F19" s="21"/>
    </row>
    <row r="20" spans="2:6" s="8" customFormat="1" ht="15">
      <c r="B20" s="177"/>
      <c r="C20" s="177"/>
      <c r="D20" s="177"/>
      <c r="F20" s="17"/>
    </row>
    <row r="21" spans="1:6" s="8" customFormat="1" ht="15">
      <c r="A21" s="90"/>
      <c r="B21" s="177" t="s">
        <v>15</v>
      </c>
      <c r="C21" s="177"/>
      <c r="D21" s="177"/>
      <c r="E21" s="91"/>
      <c r="F21" s="92">
        <f>F51</f>
        <v>0</v>
      </c>
    </row>
    <row r="22" spans="1:6" s="8" customFormat="1" ht="15">
      <c r="A22" s="90"/>
      <c r="B22" s="177" t="s">
        <v>16</v>
      </c>
      <c r="C22" s="177"/>
      <c r="D22" s="177"/>
      <c r="E22" s="91"/>
      <c r="F22" s="92">
        <f>F79</f>
        <v>0</v>
      </c>
    </row>
    <row r="23" spans="1:6" s="9" customFormat="1" ht="15">
      <c r="A23" s="90"/>
      <c r="B23" s="177" t="s">
        <v>17</v>
      </c>
      <c r="C23" s="177"/>
      <c r="D23" s="177"/>
      <c r="E23" s="91"/>
      <c r="F23" s="92">
        <f>F110</f>
        <v>0</v>
      </c>
    </row>
    <row r="24" spans="1:6" s="8" customFormat="1" ht="15">
      <c r="A24" s="93"/>
      <c r="B24" s="178" t="s">
        <v>18</v>
      </c>
      <c r="C24" s="178"/>
      <c r="D24" s="178"/>
      <c r="E24" s="94"/>
      <c r="F24" s="95">
        <f>F148</f>
        <v>0</v>
      </c>
    </row>
    <row r="25" spans="1:6" s="8" customFormat="1" ht="15">
      <c r="A25" s="91"/>
      <c r="B25" s="91"/>
      <c r="C25" s="91"/>
      <c r="D25" s="91"/>
      <c r="E25" s="91"/>
      <c r="F25" s="92"/>
    </row>
    <row r="26" spans="1:6" s="8" customFormat="1" ht="15">
      <c r="A26" s="96"/>
      <c r="B26" s="97"/>
      <c r="C26" s="98"/>
      <c r="D26" s="98"/>
      <c r="E26" s="99" t="s">
        <v>4</v>
      </c>
      <c r="F26" s="100">
        <f>SUM(F21:F24)</f>
        <v>0</v>
      </c>
    </row>
    <row r="27" spans="1:6" s="8" customFormat="1" ht="15.75" thickBot="1">
      <c r="A27" s="96"/>
      <c r="B27" s="97"/>
      <c r="C27" s="98"/>
      <c r="D27" s="98"/>
      <c r="E27" s="101"/>
      <c r="F27" s="166"/>
    </row>
    <row r="28" spans="1:6" ht="45.75" thickBot="1">
      <c r="A28" s="50" t="s">
        <v>70</v>
      </c>
      <c r="B28" s="103" t="s">
        <v>134</v>
      </c>
      <c r="C28" s="102" t="s">
        <v>133</v>
      </c>
      <c r="D28" s="104" t="s">
        <v>72</v>
      </c>
      <c r="E28" s="105" t="s">
        <v>135</v>
      </c>
      <c r="F28" s="167" t="s">
        <v>9</v>
      </c>
    </row>
    <row r="29" spans="1:6" ht="15.75" thickTop="1">
      <c r="A29" s="91"/>
      <c r="B29" s="106"/>
      <c r="C29" s="91"/>
      <c r="D29" s="91"/>
      <c r="E29" s="179"/>
      <c r="F29" s="92"/>
    </row>
    <row r="30" spans="1:6" ht="15">
      <c r="A30" s="91"/>
      <c r="B30" s="108" t="s">
        <v>41</v>
      </c>
      <c r="C30" s="91"/>
      <c r="D30" s="91"/>
      <c r="E30" s="179"/>
      <c r="F30" s="92"/>
    </row>
    <row r="31" spans="1:6" ht="15">
      <c r="A31" s="91"/>
      <c r="B31" s="106"/>
      <c r="C31" s="91"/>
      <c r="D31" s="91"/>
      <c r="E31" s="179"/>
      <c r="F31" s="92"/>
    </row>
    <row r="32" spans="1:6" ht="15">
      <c r="A32" s="91"/>
      <c r="B32" s="109"/>
      <c r="C32" s="110"/>
      <c r="D32" s="111"/>
      <c r="E32" s="114"/>
      <c r="F32" s="111"/>
    </row>
    <row r="33" spans="1:7" ht="60">
      <c r="A33" s="112" t="s">
        <v>75</v>
      </c>
      <c r="B33" s="109" t="s">
        <v>48</v>
      </c>
      <c r="C33" s="113" t="s">
        <v>125</v>
      </c>
      <c r="D33" s="111">
        <v>20000</v>
      </c>
      <c r="E33" s="114"/>
      <c r="F33" s="111">
        <f>D33*E33</f>
        <v>0</v>
      </c>
      <c r="G33" s="20"/>
    </row>
    <row r="34" spans="1:6" ht="15">
      <c r="A34" s="91"/>
      <c r="B34" s="109"/>
      <c r="C34" s="110"/>
      <c r="D34" s="111"/>
      <c r="E34" s="114"/>
      <c r="F34" s="111"/>
    </row>
    <row r="35" spans="1:6" s="10" customFormat="1" ht="60">
      <c r="A35" s="112" t="s">
        <v>77</v>
      </c>
      <c r="B35" s="109" t="s">
        <v>13</v>
      </c>
      <c r="C35" s="115" t="s">
        <v>0</v>
      </c>
      <c r="D35" s="111">
        <v>750</v>
      </c>
      <c r="E35" s="114"/>
      <c r="F35" s="111">
        <f>D35*E35</f>
        <v>0</v>
      </c>
    </row>
    <row r="36" spans="1:6" ht="15">
      <c r="A36" s="112"/>
      <c r="B36" s="109"/>
      <c r="C36" s="115"/>
      <c r="D36" s="111"/>
      <c r="E36" s="114"/>
      <c r="F36" s="111"/>
    </row>
    <row r="37" spans="1:6" ht="30">
      <c r="A37" s="116" t="s">
        <v>79</v>
      </c>
      <c r="B37" s="117" t="s">
        <v>12</v>
      </c>
      <c r="C37" s="118" t="s">
        <v>125</v>
      </c>
      <c r="D37" s="119">
        <v>3000</v>
      </c>
      <c r="E37" s="120"/>
      <c r="F37" s="119">
        <f>D37*E37</f>
        <v>0</v>
      </c>
    </row>
    <row r="38" spans="1:6" ht="15">
      <c r="A38" s="116"/>
      <c r="B38" s="117"/>
      <c r="C38" s="118"/>
      <c r="D38" s="119"/>
      <c r="E38" s="120"/>
      <c r="F38" s="119"/>
    </row>
    <row r="39" spans="1:13" ht="60">
      <c r="A39" s="112" t="s">
        <v>94</v>
      </c>
      <c r="B39" s="109" t="s">
        <v>28</v>
      </c>
      <c r="C39" s="113" t="s">
        <v>126</v>
      </c>
      <c r="D39" s="111">
        <v>15000</v>
      </c>
      <c r="E39" s="114"/>
      <c r="F39" s="111">
        <f>D39*E39</f>
        <v>0</v>
      </c>
      <c r="G39" s="12"/>
      <c r="I39" s="11"/>
      <c r="K39" s="12"/>
      <c r="M39" s="11"/>
    </row>
    <row r="40" spans="1:6" ht="15">
      <c r="A40" s="112"/>
      <c r="B40" s="109"/>
      <c r="C40" s="113"/>
      <c r="D40" s="111"/>
      <c r="E40" s="114"/>
      <c r="F40" s="111"/>
    </row>
    <row r="41" spans="1:6" ht="45">
      <c r="A41" s="112" t="s">
        <v>104</v>
      </c>
      <c r="B41" s="121" t="s">
        <v>29</v>
      </c>
      <c r="C41" s="122" t="s">
        <v>125</v>
      </c>
      <c r="D41" s="123">
        <v>1000</v>
      </c>
      <c r="E41" s="124"/>
      <c r="F41" s="123">
        <f>D41*E41</f>
        <v>0</v>
      </c>
    </row>
    <row r="42" spans="1:6" ht="15">
      <c r="A42" s="112"/>
      <c r="B42" s="121"/>
      <c r="C42" s="122"/>
      <c r="D42" s="123"/>
      <c r="E42" s="124"/>
      <c r="F42" s="123"/>
    </row>
    <row r="43" spans="1:12" s="13" customFormat="1" ht="45">
      <c r="A43" s="116" t="s">
        <v>140</v>
      </c>
      <c r="B43" s="109" t="s">
        <v>30</v>
      </c>
      <c r="C43" s="113" t="s">
        <v>0</v>
      </c>
      <c r="D43" s="111">
        <v>50</v>
      </c>
      <c r="E43" s="114"/>
      <c r="F43" s="111">
        <f>D43*E43</f>
        <v>0</v>
      </c>
      <c r="H43" s="14"/>
      <c r="L43" s="14"/>
    </row>
    <row r="44" spans="1:12" s="13" customFormat="1" ht="15">
      <c r="A44" s="112"/>
      <c r="B44" s="109"/>
      <c r="C44" s="113"/>
      <c r="D44" s="111"/>
      <c r="E44" s="114"/>
      <c r="F44" s="111"/>
      <c r="H44" s="14"/>
      <c r="L44" s="14"/>
    </row>
    <row r="45" spans="1:12" s="13" customFormat="1" ht="45">
      <c r="A45" s="112" t="s">
        <v>141</v>
      </c>
      <c r="B45" s="109" t="s">
        <v>31</v>
      </c>
      <c r="C45" s="122" t="s">
        <v>125</v>
      </c>
      <c r="D45" s="123">
        <v>4000</v>
      </c>
      <c r="E45" s="124"/>
      <c r="F45" s="123">
        <f>D45*E45</f>
        <v>0</v>
      </c>
      <c r="H45" s="14"/>
      <c r="L45" s="14"/>
    </row>
    <row r="46" spans="1:6" ht="15">
      <c r="A46" s="112"/>
      <c r="B46" s="109"/>
      <c r="C46" s="113"/>
      <c r="D46" s="111"/>
      <c r="E46" s="114"/>
      <c r="F46" s="111"/>
    </row>
    <row r="47" spans="1:6" s="9" customFormat="1" ht="45">
      <c r="A47" s="116" t="s">
        <v>142</v>
      </c>
      <c r="B47" s="125" t="s">
        <v>32</v>
      </c>
      <c r="C47" s="113" t="s">
        <v>126</v>
      </c>
      <c r="D47" s="126">
        <v>1000</v>
      </c>
      <c r="E47" s="127"/>
      <c r="F47" s="126">
        <f>D47*E47</f>
        <v>0</v>
      </c>
    </row>
    <row r="48" spans="1:6" s="9" customFormat="1" ht="15">
      <c r="A48" s="116"/>
      <c r="B48" s="125"/>
      <c r="C48" s="113"/>
      <c r="D48" s="126"/>
      <c r="E48" s="127"/>
      <c r="F48" s="126"/>
    </row>
    <row r="49" spans="1:6" s="9" customFormat="1" ht="45">
      <c r="A49" s="116" t="s">
        <v>143</v>
      </c>
      <c r="B49" s="125" t="s">
        <v>14</v>
      </c>
      <c r="C49" s="113" t="s">
        <v>126</v>
      </c>
      <c r="D49" s="126">
        <v>1000</v>
      </c>
      <c r="E49" s="127"/>
      <c r="F49" s="126">
        <f>D49*E49</f>
        <v>0</v>
      </c>
    </row>
    <row r="50" spans="1:6" ht="15.75" thickBot="1">
      <c r="A50" s="112"/>
      <c r="B50" s="109"/>
      <c r="C50" s="113"/>
      <c r="D50" s="111"/>
      <c r="E50" s="114"/>
      <c r="F50" s="111"/>
    </row>
    <row r="51" spans="1:6" ht="15.75" thickTop="1">
      <c r="A51" s="128"/>
      <c r="B51" s="129"/>
      <c r="C51" s="130"/>
      <c r="D51" s="131"/>
      <c r="E51" s="180" t="s">
        <v>6</v>
      </c>
      <c r="F51" s="132">
        <f>SUM(F32:F50)</f>
        <v>0</v>
      </c>
    </row>
    <row r="52" spans="1:6" ht="15">
      <c r="A52" s="133"/>
      <c r="B52" s="134"/>
      <c r="C52" s="135"/>
      <c r="D52" s="136"/>
      <c r="E52" s="181"/>
      <c r="F52" s="137"/>
    </row>
    <row r="53" spans="1:6" ht="15">
      <c r="A53" s="133"/>
      <c r="B53" s="138" t="s">
        <v>19</v>
      </c>
      <c r="C53" s="135"/>
      <c r="D53" s="136"/>
      <c r="E53" s="181"/>
      <c r="F53" s="137"/>
    </row>
    <row r="54" spans="1:6" ht="15">
      <c r="A54" s="112"/>
      <c r="B54" s="109"/>
      <c r="C54" s="113"/>
      <c r="D54" s="111"/>
      <c r="E54" s="114"/>
      <c r="F54" s="111"/>
    </row>
    <row r="55" spans="1:6" ht="75">
      <c r="A55" s="139" t="s">
        <v>144</v>
      </c>
      <c r="B55" s="140" t="s">
        <v>49</v>
      </c>
      <c r="C55" s="113" t="s">
        <v>127</v>
      </c>
      <c r="D55" s="111">
        <v>15000</v>
      </c>
      <c r="E55" s="114"/>
      <c r="F55" s="111">
        <f>D55*E55</f>
        <v>0</v>
      </c>
    </row>
    <row r="56" spans="1:6" ht="15">
      <c r="A56" s="139"/>
      <c r="B56" s="140"/>
      <c r="C56" s="113"/>
      <c r="D56" s="111"/>
      <c r="E56" s="114"/>
      <c r="F56" s="111"/>
    </row>
    <row r="57" spans="1:6" ht="75">
      <c r="A57" s="139" t="s">
        <v>145</v>
      </c>
      <c r="B57" s="140" t="s">
        <v>45</v>
      </c>
      <c r="C57" s="113" t="s">
        <v>127</v>
      </c>
      <c r="D57" s="111">
        <v>5000</v>
      </c>
      <c r="E57" s="114"/>
      <c r="F57" s="111">
        <f>D57*E57</f>
        <v>0</v>
      </c>
    </row>
    <row r="58" spans="1:6" ht="15">
      <c r="A58" s="139"/>
      <c r="B58" s="109"/>
      <c r="C58" s="110"/>
      <c r="D58" s="111"/>
      <c r="E58" s="114"/>
      <c r="F58" s="111"/>
    </row>
    <row r="59" spans="1:6" ht="75">
      <c r="A59" s="139" t="s">
        <v>146</v>
      </c>
      <c r="B59" s="140" t="s">
        <v>44</v>
      </c>
      <c r="C59" s="113" t="s">
        <v>127</v>
      </c>
      <c r="D59" s="111">
        <v>100</v>
      </c>
      <c r="E59" s="114"/>
      <c r="F59" s="111">
        <f>D59*E59</f>
        <v>0</v>
      </c>
    </row>
    <row r="60" spans="1:6" ht="15">
      <c r="A60" s="139"/>
      <c r="B60" s="109"/>
      <c r="C60" s="110"/>
      <c r="D60" s="111"/>
      <c r="E60" s="114"/>
      <c r="F60" s="111"/>
    </row>
    <row r="61" spans="1:6" ht="75">
      <c r="A61" s="139" t="s">
        <v>147</v>
      </c>
      <c r="B61" s="140" t="s">
        <v>50</v>
      </c>
      <c r="C61" s="113" t="s">
        <v>127</v>
      </c>
      <c r="D61" s="111">
        <v>8000</v>
      </c>
      <c r="E61" s="114"/>
      <c r="F61" s="111">
        <f>D61*E61</f>
        <v>0</v>
      </c>
    </row>
    <row r="62" spans="1:6" ht="15">
      <c r="A62" s="139"/>
      <c r="B62" s="140"/>
      <c r="C62" s="113"/>
      <c r="D62" s="111"/>
      <c r="E62" s="114"/>
      <c r="F62" s="111"/>
    </row>
    <row r="63" spans="1:6" ht="75">
      <c r="A63" s="139" t="s">
        <v>148</v>
      </c>
      <c r="B63" s="140" t="s">
        <v>43</v>
      </c>
      <c r="C63" s="113" t="s">
        <v>127</v>
      </c>
      <c r="D63" s="111">
        <v>2000</v>
      </c>
      <c r="E63" s="114"/>
      <c r="F63" s="111">
        <f>D63*E63</f>
        <v>0</v>
      </c>
    </row>
    <row r="64" spans="1:6" ht="15">
      <c r="A64" s="139"/>
      <c r="B64" s="109"/>
      <c r="C64" s="110"/>
      <c r="D64" s="111"/>
      <c r="E64" s="114"/>
      <c r="F64" s="111"/>
    </row>
    <row r="65" spans="1:6" ht="60">
      <c r="A65" s="139" t="s">
        <v>149</v>
      </c>
      <c r="B65" s="140" t="s">
        <v>42</v>
      </c>
      <c r="C65" s="113" t="s">
        <v>127</v>
      </c>
      <c r="D65" s="111">
        <v>100</v>
      </c>
      <c r="E65" s="114"/>
      <c r="F65" s="111">
        <f>D65*E65</f>
        <v>0</v>
      </c>
    </row>
    <row r="66" spans="1:6" ht="15">
      <c r="A66" s="139"/>
      <c r="B66" s="140"/>
      <c r="C66" s="113"/>
      <c r="D66" s="111"/>
      <c r="E66" s="114"/>
      <c r="F66" s="111"/>
    </row>
    <row r="67" spans="1:6" ht="45">
      <c r="A67" s="139" t="s">
        <v>150</v>
      </c>
      <c r="B67" s="109" t="s">
        <v>117</v>
      </c>
      <c r="C67" s="113" t="s">
        <v>126</v>
      </c>
      <c r="D67" s="111">
        <v>16000</v>
      </c>
      <c r="E67" s="114"/>
      <c r="F67" s="111">
        <f>D67*E67</f>
        <v>0</v>
      </c>
    </row>
    <row r="68" spans="1:7" s="10" customFormat="1" ht="15.75">
      <c r="A68" s="139"/>
      <c r="B68" s="109"/>
      <c r="C68" s="110"/>
      <c r="D68" s="111"/>
      <c r="E68" s="114"/>
      <c r="F68" s="111"/>
      <c r="G68" s="11"/>
    </row>
    <row r="69" spans="1:6" ht="17.25">
      <c r="A69" s="139" t="s">
        <v>151</v>
      </c>
      <c r="B69" s="109" t="s">
        <v>55</v>
      </c>
      <c r="C69" s="113" t="s">
        <v>127</v>
      </c>
      <c r="D69" s="111">
        <v>500</v>
      </c>
      <c r="E69" s="114"/>
      <c r="F69" s="111">
        <f>D69*E69</f>
        <v>0</v>
      </c>
    </row>
    <row r="70" spans="1:6" ht="15">
      <c r="A70" s="139"/>
      <c r="B70" s="109"/>
      <c r="C70" s="110"/>
      <c r="D70" s="111"/>
      <c r="E70" s="114"/>
      <c r="F70" s="111"/>
    </row>
    <row r="71" spans="1:6" ht="45">
      <c r="A71" s="139" t="s">
        <v>152</v>
      </c>
      <c r="B71" s="109" t="s">
        <v>33</v>
      </c>
      <c r="C71" s="113" t="s">
        <v>127</v>
      </c>
      <c r="D71" s="111">
        <v>4500</v>
      </c>
      <c r="E71" s="114"/>
      <c r="F71" s="111">
        <f>D71*E71</f>
        <v>0</v>
      </c>
    </row>
    <row r="72" spans="1:6" ht="15">
      <c r="A72" s="139"/>
      <c r="B72" s="109"/>
      <c r="C72" s="110"/>
      <c r="D72" s="111"/>
      <c r="E72" s="114"/>
      <c r="F72" s="111"/>
    </row>
    <row r="73" spans="1:7" ht="60">
      <c r="A73" s="139" t="s">
        <v>153</v>
      </c>
      <c r="B73" s="109" t="s">
        <v>34</v>
      </c>
      <c r="C73" s="113" t="s">
        <v>127</v>
      </c>
      <c r="D73" s="111">
        <v>17000</v>
      </c>
      <c r="E73" s="114"/>
      <c r="F73" s="111">
        <f>D73*E73</f>
        <v>0</v>
      </c>
      <c r="G73" s="10"/>
    </row>
    <row r="74" spans="1:6" ht="15">
      <c r="A74" s="139"/>
      <c r="B74" s="109"/>
      <c r="C74" s="110"/>
      <c r="D74" s="111"/>
      <c r="E74" s="114"/>
      <c r="F74" s="111"/>
    </row>
    <row r="75" spans="1:6" ht="60">
      <c r="A75" s="139" t="s">
        <v>154</v>
      </c>
      <c r="B75" s="141" t="s">
        <v>25</v>
      </c>
      <c r="C75" s="113" t="s">
        <v>1</v>
      </c>
      <c r="D75" s="111">
        <v>7000</v>
      </c>
      <c r="E75" s="114"/>
      <c r="F75" s="111">
        <f>D75*E75</f>
        <v>0</v>
      </c>
    </row>
    <row r="76" spans="1:6" ht="15">
      <c r="A76" s="139"/>
      <c r="B76" s="141"/>
      <c r="C76" s="113"/>
      <c r="D76" s="111"/>
      <c r="E76" s="114"/>
      <c r="F76" s="111"/>
    </row>
    <row r="77" spans="1:6" ht="45">
      <c r="A77" s="116" t="s">
        <v>155</v>
      </c>
      <c r="B77" s="117" t="s">
        <v>35</v>
      </c>
      <c r="C77" s="142" t="s">
        <v>127</v>
      </c>
      <c r="D77" s="119">
        <v>100</v>
      </c>
      <c r="E77" s="120"/>
      <c r="F77" s="119">
        <f>D77*E77</f>
        <v>0</v>
      </c>
    </row>
    <row r="78" spans="1:6" ht="15.75" thickBot="1">
      <c r="A78" s="139"/>
      <c r="B78" s="109"/>
      <c r="C78" s="110"/>
      <c r="D78" s="111"/>
      <c r="E78" s="114"/>
      <c r="F78" s="111"/>
    </row>
    <row r="79" spans="1:6" ht="15.75" thickTop="1">
      <c r="A79" s="128"/>
      <c r="B79" s="129"/>
      <c r="C79" s="130"/>
      <c r="D79" s="131"/>
      <c r="E79" s="180" t="s">
        <v>6</v>
      </c>
      <c r="F79" s="132">
        <f>SUM(F55:F78)</f>
        <v>0</v>
      </c>
    </row>
    <row r="80" spans="1:6" ht="15">
      <c r="A80" s="139"/>
      <c r="B80" s="109"/>
      <c r="C80" s="113"/>
      <c r="D80" s="111"/>
      <c r="E80" s="114"/>
      <c r="F80" s="111"/>
    </row>
    <row r="81" spans="1:6" ht="15">
      <c r="A81" s="139"/>
      <c r="B81" s="138" t="s">
        <v>20</v>
      </c>
      <c r="C81" s="110"/>
      <c r="D81" s="111"/>
      <c r="E81" s="114"/>
      <c r="F81" s="111"/>
    </row>
    <row r="82" spans="1:6" ht="15">
      <c r="A82" s="91"/>
      <c r="B82" s="106"/>
      <c r="C82" s="91"/>
      <c r="D82" s="91"/>
      <c r="E82" s="182"/>
      <c r="F82" s="92"/>
    </row>
    <row r="83" spans="1:6" ht="60">
      <c r="A83" s="116" t="s">
        <v>156</v>
      </c>
      <c r="B83" s="140" t="s">
        <v>51</v>
      </c>
      <c r="C83" s="113" t="s">
        <v>0</v>
      </c>
      <c r="D83" s="143">
        <v>20</v>
      </c>
      <c r="E83" s="144"/>
      <c r="F83" s="143">
        <f>D83*E83</f>
        <v>0</v>
      </c>
    </row>
    <row r="84" spans="1:6" ht="15">
      <c r="A84" s="139"/>
      <c r="B84" s="109"/>
      <c r="C84" s="110"/>
      <c r="D84" s="111"/>
      <c r="E84" s="114"/>
      <c r="F84" s="111"/>
    </row>
    <row r="85" spans="1:6" ht="15">
      <c r="A85" s="145" t="s">
        <v>157</v>
      </c>
      <c r="B85" s="140" t="s">
        <v>2</v>
      </c>
      <c r="C85" s="113" t="s">
        <v>3</v>
      </c>
      <c r="D85" s="143">
        <v>1000</v>
      </c>
      <c r="E85" s="144"/>
      <c r="F85" s="143">
        <f>D85*E85</f>
        <v>0</v>
      </c>
    </row>
    <row r="86" spans="1:6" ht="15">
      <c r="A86" s="139"/>
      <c r="B86" s="109"/>
      <c r="C86" s="110"/>
      <c r="D86" s="111"/>
      <c r="E86" s="114"/>
      <c r="F86" s="111"/>
    </row>
    <row r="87" spans="1:6" ht="60">
      <c r="A87" s="139" t="s">
        <v>158</v>
      </c>
      <c r="B87" s="109" t="s">
        <v>52</v>
      </c>
      <c r="C87" s="113" t="s">
        <v>126</v>
      </c>
      <c r="D87" s="111">
        <v>5000</v>
      </c>
      <c r="E87" s="114"/>
      <c r="F87" s="111">
        <f>D87*E87</f>
        <v>0</v>
      </c>
    </row>
    <row r="88" spans="1:6" ht="15">
      <c r="A88" s="139"/>
      <c r="B88" s="109"/>
      <c r="C88" s="113"/>
      <c r="D88" s="111"/>
      <c r="E88" s="114"/>
      <c r="F88" s="111"/>
    </row>
    <row r="89" spans="1:6" ht="30">
      <c r="A89" s="139" t="s">
        <v>159</v>
      </c>
      <c r="B89" s="146" t="s">
        <v>36</v>
      </c>
      <c r="C89" s="113" t="s">
        <v>126</v>
      </c>
      <c r="D89" s="111">
        <v>10000</v>
      </c>
      <c r="E89" s="114"/>
      <c r="F89" s="111">
        <f>D89*E89</f>
        <v>0</v>
      </c>
    </row>
    <row r="90" spans="1:6" ht="15">
      <c r="A90" s="147"/>
      <c r="B90" s="148"/>
      <c r="C90" s="149"/>
      <c r="D90" s="150"/>
      <c r="E90" s="183"/>
      <c r="F90" s="143"/>
    </row>
    <row r="91" spans="1:6" ht="45">
      <c r="A91" s="116" t="s">
        <v>160</v>
      </c>
      <c r="B91" s="109" t="s">
        <v>118</v>
      </c>
      <c r="C91" s="142" t="s">
        <v>125</v>
      </c>
      <c r="D91" s="119">
        <v>400</v>
      </c>
      <c r="E91" s="120"/>
      <c r="F91" s="119">
        <f>D91*E91</f>
        <v>0</v>
      </c>
    </row>
    <row r="92" spans="1:6" ht="15">
      <c r="A92" s="116"/>
      <c r="B92" s="117"/>
      <c r="C92" s="142"/>
      <c r="D92" s="119"/>
      <c r="E92" s="120"/>
      <c r="F92" s="119"/>
    </row>
    <row r="93" spans="1:6" ht="45">
      <c r="A93" s="116" t="s">
        <v>161</v>
      </c>
      <c r="B93" s="117" t="s">
        <v>21</v>
      </c>
      <c r="C93" s="142" t="s">
        <v>127</v>
      </c>
      <c r="D93" s="119">
        <v>200</v>
      </c>
      <c r="E93" s="120"/>
      <c r="F93" s="119">
        <f>D93*E93</f>
        <v>0</v>
      </c>
    </row>
    <row r="94" spans="1:6" ht="15">
      <c r="A94" s="151"/>
      <c r="B94" s="148"/>
      <c r="C94" s="149"/>
      <c r="D94" s="150"/>
      <c r="E94" s="183"/>
      <c r="F94" s="143"/>
    </row>
    <row r="95" spans="1:6" ht="60">
      <c r="A95" s="116" t="s">
        <v>162</v>
      </c>
      <c r="B95" s="109" t="s">
        <v>37</v>
      </c>
      <c r="C95" s="113" t="s">
        <v>127</v>
      </c>
      <c r="D95" s="111">
        <v>8000</v>
      </c>
      <c r="E95" s="114"/>
      <c r="F95" s="111">
        <f>D95*E95</f>
        <v>0</v>
      </c>
    </row>
    <row r="96" spans="1:6" ht="15">
      <c r="A96" s="139"/>
      <c r="B96" s="152"/>
      <c r="C96" s="153"/>
      <c r="D96" s="154"/>
      <c r="E96" s="184"/>
      <c r="F96" s="168"/>
    </row>
    <row r="97" spans="1:6" ht="60">
      <c r="A97" s="116" t="s">
        <v>163</v>
      </c>
      <c r="B97" s="117" t="s">
        <v>38</v>
      </c>
      <c r="C97" s="142" t="s">
        <v>125</v>
      </c>
      <c r="D97" s="119">
        <v>2000</v>
      </c>
      <c r="E97" s="120"/>
      <c r="F97" s="119">
        <f>D97*E97</f>
        <v>0</v>
      </c>
    </row>
    <row r="98" spans="1:6" ht="15">
      <c r="A98" s="116"/>
      <c r="B98" s="117"/>
      <c r="C98" s="142"/>
      <c r="D98" s="119"/>
      <c r="E98" s="120"/>
      <c r="F98" s="119"/>
    </row>
    <row r="99" spans="1:6" ht="45">
      <c r="A99" s="116" t="s">
        <v>164</v>
      </c>
      <c r="B99" s="117" t="s">
        <v>39</v>
      </c>
      <c r="C99" s="142" t="s">
        <v>125</v>
      </c>
      <c r="D99" s="119">
        <v>2000</v>
      </c>
      <c r="E99" s="120"/>
      <c r="F99" s="119">
        <f>D99*E99</f>
        <v>0</v>
      </c>
    </row>
    <row r="100" spans="1:6" ht="15">
      <c r="A100" s="145"/>
      <c r="B100" s="109"/>
      <c r="C100" s="113"/>
      <c r="D100" s="143"/>
      <c r="E100" s="144"/>
      <c r="F100" s="143"/>
    </row>
    <row r="101" spans="1:6" ht="30">
      <c r="A101" s="145" t="s">
        <v>165</v>
      </c>
      <c r="B101" s="109" t="s">
        <v>197</v>
      </c>
      <c r="C101" s="113" t="s">
        <v>126</v>
      </c>
      <c r="D101" s="143">
        <v>1000</v>
      </c>
      <c r="E101" s="144"/>
      <c r="F101" s="143">
        <f>D101*E101</f>
        <v>0</v>
      </c>
    </row>
    <row r="102" spans="1:6" ht="15">
      <c r="A102" s="139"/>
      <c r="B102" s="109"/>
      <c r="C102" s="110"/>
      <c r="D102" s="111"/>
      <c r="E102" s="114"/>
      <c r="F102" s="111"/>
    </row>
    <row r="103" spans="1:6" ht="30">
      <c r="A103" s="145" t="s">
        <v>166</v>
      </c>
      <c r="B103" s="109" t="s">
        <v>22</v>
      </c>
      <c r="C103" s="113" t="s">
        <v>126</v>
      </c>
      <c r="D103" s="143">
        <v>1000</v>
      </c>
      <c r="E103" s="144"/>
      <c r="F103" s="143">
        <f>D103*E103</f>
        <v>0</v>
      </c>
    </row>
    <row r="104" spans="1:6" ht="15">
      <c r="A104" s="139"/>
      <c r="B104" s="155"/>
      <c r="C104" s="113"/>
      <c r="D104" s="111"/>
      <c r="E104" s="114"/>
      <c r="F104" s="111"/>
    </row>
    <row r="105" spans="1:6" ht="45">
      <c r="A105" s="139" t="s">
        <v>167</v>
      </c>
      <c r="B105" s="109" t="s">
        <v>23</v>
      </c>
      <c r="C105" s="113" t="s">
        <v>0</v>
      </c>
      <c r="D105" s="111">
        <v>100</v>
      </c>
      <c r="E105" s="114"/>
      <c r="F105" s="111">
        <f>D105*E105</f>
        <v>0</v>
      </c>
    </row>
    <row r="106" spans="1:6" ht="15">
      <c r="A106" s="139"/>
      <c r="B106" s="109"/>
      <c r="C106" s="113"/>
      <c r="D106" s="111"/>
      <c r="E106" s="114"/>
      <c r="F106" s="111"/>
    </row>
    <row r="107" spans="1:6" ht="45">
      <c r="A107" s="145" t="s">
        <v>168</v>
      </c>
      <c r="B107" s="109" t="s">
        <v>24</v>
      </c>
      <c r="C107" s="113" t="s">
        <v>126</v>
      </c>
      <c r="D107" s="119">
        <v>20000</v>
      </c>
      <c r="E107" s="144"/>
      <c r="F107" s="143">
        <f>D107*E107</f>
        <v>0</v>
      </c>
    </row>
    <row r="108" spans="1:6" ht="15">
      <c r="A108" s="139"/>
      <c r="B108" s="109"/>
      <c r="C108" s="110"/>
      <c r="D108" s="111"/>
      <c r="E108" s="114"/>
      <c r="F108" s="111"/>
    </row>
    <row r="109" spans="1:6" ht="15.75" thickBot="1">
      <c r="A109" s="145"/>
      <c r="B109" s="109"/>
      <c r="C109" s="113"/>
      <c r="D109" s="143"/>
      <c r="E109" s="144"/>
      <c r="F109" s="143"/>
    </row>
    <row r="110" spans="1:6" ht="15.75" thickTop="1">
      <c r="A110" s="128"/>
      <c r="B110" s="129"/>
      <c r="C110" s="130"/>
      <c r="D110" s="131"/>
      <c r="E110" s="180" t="s">
        <v>6</v>
      </c>
      <c r="F110" s="132">
        <f>SUM(F83:F109)</f>
        <v>0</v>
      </c>
    </row>
    <row r="111" spans="1:6" ht="15">
      <c r="A111" s="133"/>
      <c r="B111" s="134"/>
      <c r="C111" s="135"/>
      <c r="D111" s="136"/>
      <c r="E111" s="181"/>
      <c r="F111" s="137"/>
    </row>
    <row r="112" spans="1:7" s="8" customFormat="1" ht="15">
      <c r="A112" s="133"/>
      <c r="B112" s="138" t="s">
        <v>26</v>
      </c>
      <c r="C112" s="135"/>
      <c r="D112" s="136"/>
      <c r="E112" s="181"/>
      <c r="F112" s="137"/>
      <c r="G112" s="11"/>
    </row>
    <row r="113" spans="1:13" ht="15">
      <c r="A113" s="91"/>
      <c r="B113" s="106"/>
      <c r="C113" s="91"/>
      <c r="D113" s="91"/>
      <c r="E113" s="182"/>
      <c r="F113" s="92"/>
      <c r="I113" s="11"/>
      <c r="K113" s="12"/>
      <c r="M113" s="11"/>
    </row>
    <row r="114" spans="1:11" ht="45">
      <c r="A114" s="139" t="s">
        <v>169</v>
      </c>
      <c r="B114" s="109" t="s">
        <v>119</v>
      </c>
      <c r="C114" s="113" t="s">
        <v>125</v>
      </c>
      <c r="D114" s="111">
        <v>5000</v>
      </c>
      <c r="E114" s="156"/>
      <c r="F114" s="111">
        <f>D114*E114</f>
        <v>0</v>
      </c>
      <c r="K114" s="12"/>
    </row>
    <row r="115" spans="1:13" ht="15">
      <c r="A115" s="91"/>
      <c r="B115" s="106"/>
      <c r="C115" s="91"/>
      <c r="D115" s="91"/>
      <c r="E115" s="182"/>
      <c r="F115" s="92"/>
      <c r="I115" s="11"/>
      <c r="K115" s="12"/>
      <c r="M115" s="11"/>
    </row>
    <row r="116" spans="1:11" ht="45">
      <c r="A116" s="139" t="s">
        <v>170</v>
      </c>
      <c r="B116" s="109" t="s">
        <v>120</v>
      </c>
      <c r="C116" s="113" t="s">
        <v>125</v>
      </c>
      <c r="D116" s="111">
        <v>5000</v>
      </c>
      <c r="E116" s="156"/>
      <c r="F116" s="111">
        <f>D116*E116</f>
        <v>0</v>
      </c>
      <c r="K116" s="12"/>
    </row>
    <row r="117" spans="1:11" ht="15">
      <c r="A117" s="139"/>
      <c r="B117" s="109"/>
      <c r="C117" s="113"/>
      <c r="D117" s="111"/>
      <c r="E117" s="156"/>
      <c r="F117" s="111"/>
      <c r="G117" s="8"/>
      <c r="K117" s="12"/>
    </row>
    <row r="118" spans="1:11" ht="15">
      <c r="A118" s="139" t="s">
        <v>171</v>
      </c>
      <c r="B118" s="140" t="s">
        <v>121</v>
      </c>
      <c r="C118" s="115" t="s">
        <v>0</v>
      </c>
      <c r="D118" s="111">
        <v>180</v>
      </c>
      <c r="E118" s="114"/>
      <c r="F118" s="111">
        <f>D118*E118</f>
        <v>0</v>
      </c>
      <c r="G118" s="12"/>
      <c r="K118" s="12"/>
    </row>
    <row r="119" spans="1:11" ht="15">
      <c r="A119" s="139"/>
      <c r="B119" s="109"/>
      <c r="C119" s="113"/>
      <c r="D119" s="111"/>
      <c r="E119" s="156"/>
      <c r="F119" s="111"/>
      <c r="G119" s="12"/>
      <c r="K119" s="12"/>
    </row>
    <row r="120" spans="1:11" ht="15">
      <c r="A120" s="139" t="s">
        <v>172</v>
      </c>
      <c r="B120" s="140" t="s">
        <v>122</v>
      </c>
      <c r="C120" s="115" t="s">
        <v>0</v>
      </c>
      <c r="D120" s="111">
        <v>180</v>
      </c>
      <c r="E120" s="114"/>
      <c r="F120" s="111">
        <f>D120*E120</f>
        <v>0</v>
      </c>
      <c r="G120" s="12"/>
      <c r="K120" s="12"/>
    </row>
    <row r="121" spans="1:13" ht="15">
      <c r="A121" s="139"/>
      <c r="B121" s="140"/>
      <c r="C121" s="115"/>
      <c r="D121" s="111"/>
      <c r="E121" s="114"/>
      <c r="F121" s="111"/>
      <c r="G121" s="12"/>
      <c r="I121" s="11"/>
      <c r="K121" s="12"/>
      <c r="M121" s="11"/>
    </row>
    <row r="122" spans="1:13" ht="15">
      <c r="A122" s="139" t="s">
        <v>173</v>
      </c>
      <c r="B122" s="140" t="s">
        <v>123</v>
      </c>
      <c r="C122" s="115" t="s">
        <v>0</v>
      </c>
      <c r="D122" s="111">
        <v>200</v>
      </c>
      <c r="E122" s="114"/>
      <c r="F122" s="111">
        <f>D122*E122</f>
        <v>0</v>
      </c>
      <c r="G122" s="12"/>
      <c r="I122" s="11"/>
      <c r="K122" s="12"/>
      <c r="M122" s="11"/>
    </row>
    <row r="123" spans="1:13" ht="15">
      <c r="A123" s="139"/>
      <c r="B123" s="140"/>
      <c r="C123" s="115"/>
      <c r="D123" s="111"/>
      <c r="E123" s="114"/>
      <c r="F123" s="111"/>
      <c r="G123" s="12"/>
      <c r="I123" s="11"/>
      <c r="K123" s="12"/>
      <c r="M123" s="11"/>
    </row>
    <row r="124" spans="1:13" ht="15">
      <c r="A124" s="139" t="s">
        <v>174</v>
      </c>
      <c r="B124" s="140" t="s">
        <v>124</v>
      </c>
      <c r="C124" s="115" t="s">
        <v>0</v>
      </c>
      <c r="D124" s="111">
        <v>200</v>
      </c>
      <c r="E124" s="114"/>
      <c r="F124" s="111">
        <f>D124*E124</f>
        <v>0</v>
      </c>
      <c r="G124" s="12"/>
      <c r="I124" s="11"/>
      <c r="K124" s="12"/>
      <c r="M124" s="11"/>
    </row>
    <row r="125" spans="1:13" ht="15">
      <c r="A125" s="139"/>
      <c r="B125" s="140"/>
      <c r="C125" s="115"/>
      <c r="D125" s="111"/>
      <c r="E125" s="114"/>
      <c r="F125" s="111"/>
      <c r="G125" s="12"/>
      <c r="I125" s="11"/>
      <c r="K125" s="12"/>
      <c r="M125" s="11"/>
    </row>
    <row r="126" spans="1:13" ht="122.25">
      <c r="A126" s="139" t="s">
        <v>175</v>
      </c>
      <c r="B126" s="109" t="s">
        <v>128</v>
      </c>
      <c r="C126" s="115" t="s">
        <v>0</v>
      </c>
      <c r="D126" s="111">
        <v>60</v>
      </c>
      <c r="E126" s="114"/>
      <c r="F126" s="111">
        <f>D126*E126</f>
        <v>0</v>
      </c>
      <c r="G126" s="12"/>
      <c r="I126" s="11"/>
      <c r="K126" s="12"/>
      <c r="M126" s="11"/>
    </row>
    <row r="127" spans="1:13" ht="15">
      <c r="A127" s="139"/>
      <c r="B127" s="109"/>
      <c r="C127" s="110"/>
      <c r="D127" s="111"/>
      <c r="E127" s="114"/>
      <c r="F127" s="111"/>
      <c r="G127" s="12"/>
      <c r="I127" s="11"/>
      <c r="K127" s="12"/>
      <c r="M127" s="11"/>
    </row>
    <row r="128" spans="1:13" ht="137.25">
      <c r="A128" s="139" t="s">
        <v>176</v>
      </c>
      <c r="B128" s="109" t="s">
        <v>129</v>
      </c>
      <c r="C128" s="115" t="s">
        <v>0</v>
      </c>
      <c r="D128" s="111">
        <v>60</v>
      </c>
      <c r="E128" s="114"/>
      <c r="F128" s="111">
        <f>D128*E128</f>
        <v>0</v>
      </c>
      <c r="G128" s="12"/>
      <c r="I128" s="11"/>
      <c r="K128" s="12"/>
      <c r="M128" s="11"/>
    </row>
    <row r="129" spans="1:13" ht="15">
      <c r="A129" s="139"/>
      <c r="B129" s="109"/>
      <c r="C129" s="110"/>
      <c r="D129" s="111"/>
      <c r="E129" s="114"/>
      <c r="F129" s="111"/>
      <c r="G129" s="12"/>
      <c r="I129" s="11"/>
      <c r="K129" s="12"/>
      <c r="M129" s="11"/>
    </row>
    <row r="130" spans="1:13" s="18" customFormat="1" ht="137.25">
      <c r="A130" s="139" t="s">
        <v>177</v>
      </c>
      <c r="B130" s="109" t="s">
        <v>130</v>
      </c>
      <c r="C130" s="115" t="s">
        <v>0</v>
      </c>
      <c r="D130" s="111">
        <v>60</v>
      </c>
      <c r="E130" s="114"/>
      <c r="F130" s="111">
        <f>D130*E130</f>
        <v>0</v>
      </c>
      <c r="G130" s="12"/>
      <c r="I130" s="19"/>
      <c r="M130" s="19"/>
    </row>
    <row r="131" spans="1:13" ht="15">
      <c r="A131" s="139"/>
      <c r="B131" s="109"/>
      <c r="C131" s="115"/>
      <c r="D131" s="111"/>
      <c r="E131" s="114"/>
      <c r="F131" s="111"/>
      <c r="G131" s="12"/>
      <c r="I131" s="11"/>
      <c r="K131" s="12"/>
      <c r="M131" s="11"/>
    </row>
    <row r="132" spans="1:13" ht="122.25">
      <c r="A132" s="139" t="s">
        <v>178</v>
      </c>
      <c r="B132" s="140" t="s">
        <v>131</v>
      </c>
      <c r="C132" s="115" t="s">
        <v>0</v>
      </c>
      <c r="D132" s="111">
        <v>60</v>
      </c>
      <c r="E132" s="114"/>
      <c r="F132" s="111">
        <f>D132*E132</f>
        <v>0</v>
      </c>
      <c r="G132" s="12"/>
      <c r="I132" s="11"/>
      <c r="K132" s="12"/>
      <c r="M132" s="11"/>
    </row>
    <row r="133" spans="1:11" ht="15">
      <c r="A133" s="139"/>
      <c r="B133" s="109"/>
      <c r="C133" s="110"/>
      <c r="D133" s="111"/>
      <c r="E133" s="114"/>
      <c r="F133" s="111"/>
      <c r="G133" s="12"/>
      <c r="K133" s="12"/>
    </row>
    <row r="134" spans="1:13" ht="122.25">
      <c r="A134" s="139" t="s">
        <v>179</v>
      </c>
      <c r="B134" s="140" t="s">
        <v>132</v>
      </c>
      <c r="C134" s="115" t="s">
        <v>0</v>
      </c>
      <c r="D134" s="111">
        <v>50</v>
      </c>
      <c r="E134" s="114"/>
      <c r="F134" s="111">
        <f>D134*E134</f>
        <v>0</v>
      </c>
      <c r="G134" s="12"/>
      <c r="I134" s="11"/>
      <c r="K134" s="12"/>
      <c r="M134" s="11"/>
    </row>
    <row r="135" spans="1:11" ht="15">
      <c r="A135" s="139"/>
      <c r="B135" s="109"/>
      <c r="C135" s="110"/>
      <c r="D135" s="111"/>
      <c r="E135" s="114"/>
      <c r="F135" s="111"/>
      <c r="G135" s="18"/>
      <c r="K135" s="12"/>
    </row>
    <row r="136" spans="1:11" ht="122.25">
      <c r="A136" s="139" t="s">
        <v>180</v>
      </c>
      <c r="B136" s="140" t="s">
        <v>198</v>
      </c>
      <c r="C136" s="115" t="s">
        <v>0</v>
      </c>
      <c r="D136" s="111">
        <v>50</v>
      </c>
      <c r="E136" s="114"/>
      <c r="F136" s="111">
        <f>D136*E136</f>
        <v>0</v>
      </c>
      <c r="G136" s="12"/>
      <c r="K136" s="12"/>
    </row>
    <row r="137" spans="1:11" ht="15">
      <c r="A137" s="139"/>
      <c r="B137" s="140"/>
      <c r="C137" s="115"/>
      <c r="D137" s="111"/>
      <c r="E137" s="114"/>
      <c r="F137" s="111"/>
      <c r="G137" s="12"/>
      <c r="K137" s="12"/>
    </row>
    <row r="138" spans="1:11" ht="122.25">
      <c r="A138" s="139" t="s">
        <v>181</v>
      </c>
      <c r="B138" s="140" t="s">
        <v>199</v>
      </c>
      <c r="C138" s="115" t="s">
        <v>0</v>
      </c>
      <c r="D138" s="111">
        <v>50</v>
      </c>
      <c r="E138" s="114"/>
      <c r="F138" s="111">
        <f>D138*E138</f>
        <v>0</v>
      </c>
      <c r="G138" s="12"/>
      <c r="K138" s="12"/>
    </row>
    <row r="139" spans="1:11" ht="15">
      <c r="A139" s="139"/>
      <c r="B139" s="140"/>
      <c r="C139" s="115"/>
      <c r="D139" s="111"/>
      <c r="E139" s="114"/>
      <c r="F139" s="111"/>
      <c r="G139" s="12"/>
      <c r="K139" s="12"/>
    </row>
    <row r="140" spans="1:11" ht="75">
      <c r="A140" s="139" t="s">
        <v>182</v>
      </c>
      <c r="B140" s="140" t="s">
        <v>40</v>
      </c>
      <c r="C140" s="115" t="s">
        <v>0</v>
      </c>
      <c r="D140" s="111">
        <v>60</v>
      </c>
      <c r="E140" s="114"/>
      <c r="F140" s="111">
        <f>D140*E140</f>
        <v>0</v>
      </c>
      <c r="G140" s="12"/>
      <c r="K140" s="12"/>
    </row>
    <row r="141" spans="1:11" ht="15">
      <c r="A141" s="139"/>
      <c r="B141" s="109"/>
      <c r="C141" s="110"/>
      <c r="D141" s="111"/>
      <c r="E141" s="114"/>
      <c r="F141" s="111"/>
      <c r="G141" s="12"/>
      <c r="K141" s="12"/>
    </row>
    <row r="142" spans="1:11" ht="75">
      <c r="A142" s="139" t="s">
        <v>183</v>
      </c>
      <c r="B142" s="140" t="s">
        <v>46</v>
      </c>
      <c r="C142" s="115" t="s">
        <v>0</v>
      </c>
      <c r="D142" s="111">
        <v>60</v>
      </c>
      <c r="E142" s="114"/>
      <c r="F142" s="111">
        <f>D142*E142</f>
        <v>0</v>
      </c>
      <c r="G142" s="12"/>
      <c r="K142" s="12"/>
    </row>
    <row r="143" spans="1:7" s="9" customFormat="1" ht="15">
      <c r="A143" s="139"/>
      <c r="B143" s="109"/>
      <c r="C143" s="110"/>
      <c r="D143" s="111"/>
      <c r="E143" s="114"/>
      <c r="F143" s="111"/>
      <c r="G143" s="12"/>
    </row>
    <row r="144" spans="1:7" ht="60">
      <c r="A144" s="139" t="s">
        <v>184</v>
      </c>
      <c r="B144" s="157" t="s">
        <v>53</v>
      </c>
      <c r="C144" s="115" t="s">
        <v>0</v>
      </c>
      <c r="D144" s="111">
        <v>20</v>
      </c>
      <c r="E144" s="114"/>
      <c r="F144" s="111">
        <f>D144*E144</f>
        <v>0</v>
      </c>
      <c r="G144" s="12"/>
    </row>
    <row r="145" spans="1:7" ht="15">
      <c r="A145" s="139"/>
      <c r="B145" s="109"/>
      <c r="C145" s="115"/>
      <c r="D145" s="111"/>
      <c r="E145" s="114"/>
      <c r="F145" s="111"/>
      <c r="G145" s="12"/>
    </row>
    <row r="146" spans="1:7" ht="60">
      <c r="A146" s="139" t="s">
        <v>185</v>
      </c>
      <c r="B146" s="157" t="s">
        <v>54</v>
      </c>
      <c r="C146" s="115" t="s">
        <v>0</v>
      </c>
      <c r="D146" s="111">
        <v>20</v>
      </c>
      <c r="E146" s="114"/>
      <c r="F146" s="111">
        <f>D146*E146</f>
        <v>0</v>
      </c>
      <c r="G146" s="12"/>
    </row>
    <row r="147" spans="1:7" ht="15.75" thickBot="1">
      <c r="A147" s="139"/>
      <c r="B147" s="109"/>
      <c r="C147" s="115"/>
      <c r="D147" s="111"/>
      <c r="E147" s="114"/>
      <c r="F147" s="111"/>
      <c r="G147" s="12"/>
    </row>
    <row r="148" spans="1:7" ht="15.75" thickTop="1">
      <c r="A148" s="128"/>
      <c r="B148" s="129"/>
      <c r="C148" s="130"/>
      <c r="D148" s="131"/>
      <c r="E148" s="131" t="s">
        <v>6</v>
      </c>
      <c r="F148" s="132">
        <f>SUM(F114:F147)</f>
        <v>0</v>
      </c>
      <c r="G148" s="9"/>
    </row>
    <row r="149" spans="1:6" ht="15">
      <c r="A149" s="91"/>
      <c r="B149" s="106"/>
      <c r="C149" s="91"/>
      <c r="D149" s="91"/>
      <c r="E149" s="107"/>
      <c r="F149" s="107"/>
    </row>
    <row r="151" spans="1:7" ht="12.75">
      <c r="A151" s="159" t="s">
        <v>136</v>
      </c>
      <c r="B151" s="159"/>
      <c r="C151" s="159"/>
      <c r="D151" s="159"/>
      <c r="E151" s="159"/>
      <c r="F151" s="159"/>
      <c r="G151"/>
    </row>
    <row r="152" spans="1:7" ht="12.75">
      <c r="A152" s="159" t="s">
        <v>137</v>
      </c>
      <c r="B152" s="159"/>
      <c r="C152" s="159"/>
      <c r="D152" s="159"/>
      <c r="E152" s="159"/>
      <c r="F152" s="159"/>
      <c r="G152"/>
    </row>
    <row r="154" spans="1:6" ht="15">
      <c r="A154" s="225" t="s">
        <v>113</v>
      </c>
      <c r="B154" s="225"/>
      <c r="C154" s="165"/>
      <c r="D154" s="226" t="s">
        <v>114</v>
      </c>
      <c r="E154" s="226"/>
      <c r="F154" s="226"/>
    </row>
    <row r="155" spans="1:6" ht="15">
      <c r="A155" s="160"/>
      <c r="B155" s="160"/>
      <c r="C155" s="161"/>
      <c r="D155" s="162"/>
      <c r="E155" s="163"/>
      <c r="F155" s="162"/>
    </row>
    <row r="156" spans="1:6" ht="15">
      <c r="A156" s="224">
        <f>Rekapitulacija!A30</f>
        <v>0</v>
      </c>
      <c r="B156" s="224"/>
      <c r="C156" s="161"/>
      <c r="D156" s="72"/>
      <c r="E156" s="185">
        <f>Rekapitulacija!E30</f>
        <v>0</v>
      </c>
      <c r="F156" s="186"/>
    </row>
  </sheetData>
  <sheetProtection password="DB53" sheet="1" selectLockedCells="1"/>
  <mergeCells count="5">
    <mergeCell ref="A156:B156"/>
    <mergeCell ref="A154:B154"/>
    <mergeCell ref="D154:F154"/>
    <mergeCell ref="A16:B16"/>
    <mergeCell ref="A18:B18"/>
  </mergeCells>
  <printOptions horizontalCentered="1"/>
  <pageMargins left="0.984251968503937" right="0.5905511811023623" top="0.5905511811023623" bottom="0.5905511811023623" header="0.5118110236220472" footer="0.5118110236220472"/>
  <pageSetup horizontalDpi="300" verticalDpi="300" orientation="portrait" paperSize="9" scale="42" r:id="rId2"/>
  <headerFooter alignWithMargins="0">
    <oddFooter>&amp;CStran &amp;P od &amp;N</oddFooter>
  </headerFooter>
  <rowBreaks count="4" manualBreakCount="4">
    <brk id="52" max="5" man="1"/>
    <brk id="80" max="5" man="1"/>
    <brk id="111" max="5" man="1"/>
    <brk id="158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7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.7109375" style="0" customWidth="1"/>
    <col min="2" max="2" width="39.28125" style="0" customWidth="1"/>
    <col min="3" max="3" width="7.57421875" style="0" customWidth="1"/>
    <col min="4" max="4" width="15.421875" style="0" customWidth="1"/>
    <col min="5" max="5" width="15.7109375" style="0" customWidth="1"/>
    <col min="6" max="6" width="22.00390625" style="0" customWidth="1"/>
  </cols>
  <sheetData>
    <row r="8" spans="1:6" ht="15">
      <c r="A8" s="25" t="s">
        <v>188</v>
      </c>
      <c r="B8" s="187"/>
      <c r="C8" s="187"/>
      <c r="D8" s="187"/>
      <c r="E8" s="187"/>
      <c r="F8" s="187"/>
    </row>
    <row r="9" spans="1:6" ht="15">
      <c r="A9" s="25" t="s">
        <v>190</v>
      </c>
      <c r="B9" s="187"/>
      <c r="C9" s="187"/>
      <c r="D9" s="187"/>
      <c r="E9" s="187"/>
      <c r="F9" s="187"/>
    </row>
    <row r="10" spans="1:6" ht="12.75">
      <c r="A10" s="187"/>
      <c r="B10" s="187"/>
      <c r="C10" s="187"/>
      <c r="D10" s="187"/>
      <c r="E10" s="187"/>
      <c r="F10" s="187"/>
    </row>
    <row r="11" spans="1:6" ht="12.75">
      <c r="A11" s="187"/>
      <c r="B11" s="187"/>
      <c r="C11" s="187"/>
      <c r="D11" s="187"/>
      <c r="E11" s="187"/>
      <c r="F11" s="187"/>
    </row>
    <row r="12" spans="1:6" ht="15">
      <c r="A12" s="177" t="s">
        <v>187</v>
      </c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5">
      <c r="A14" s="25" t="s">
        <v>59</v>
      </c>
      <c r="B14" s="28"/>
      <c r="C14" s="187"/>
      <c r="D14" s="187"/>
      <c r="E14" s="187"/>
      <c r="F14" s="187"/>
    </row>
    <row r="15" spans="1:6" ht="15">
      <c r="A15" s="227">
        <f>Rekapitulacija!A16</f>
        <v>0</v>
      </c>
      <c r="B15" s="227"/>
      <c r="C15" s="187"/>
      <c r="D15" s="187"/>
      <c r="E15" s="187"/>
      <c r="F15" s="187"/>
    </row>
    <row r="16" spans="1:6" ht="15">
      <c r="A16" s="25"/>
      <c r="B16" s="28"/>
      <c r="C16" s="187"/>
      <c r="D16" s="187"/>
      <c r="E16" s="187"/>
      <c r="F16" s="187"/>
    </row>
    <row r="17" spans="1:6" ht="15">
      <c r="A17" s="227">
        <f>Rekapitulacija!A18</f>
        <v>0</v>
      </c>
      <c r="B17" s="227"/>
      <c r="C17" s="187"/>
      <c r="D17" s="187"/>
      <c r="E17" s="187"/>
      <c r="F17" s="187"/>
    </row>
    <row r="18" spans="1:6" ht="12.75">
      <c r="A18" s="187"/>
      <c r="B18" s="187"/>
      <c r="C18" s="187"/>
      <c r="D18" s="187"/>
      <c r="E18" s="187"/>
      <c r="F18" s="187"/>
    </row>
    <row r="19" spans="1:6" ht="13.5" thickBot="1">
      <c r="A19" s="187"/>
      <c r="B19" s="187"/>
      <c r="C19" s="187"/>
      <c r="D19" s="187"/>
      <c r="E19" s="187"/>
      <c r="F19" s="187"/>
    </row>
    <row r="20" spans="1:7" ht="30">
      <c r="A20" s="50" t="s">
        <v>70</v>
      </c>
      <c r="B20" s="51" t="s">
        <v>71</v>
      </c>
      <c r="C20" s="51" t="s">
        <v>133</v>
      </c>
      <c r="D20" s="52" t="s">
        <v>72</v>
      </c>
      <c r="E20" s="53" t="s">
        <v>73</v>
      </c>
      <c r="F20" s="54" t="s">
        <v>74</v>
      </c>
      <c r="G20" s="21"/>
    </row>
    <row r="21" spans="1:7" ht="60">
      <c r="A21" s="55" t="s">
        <v>75</v>
      </c>
      <c r="B21" s="56" t="s">
        <v>76</v>
      </c>
      <c r="C21" s="57" t="s">
        <v>115</v>
      </c>
      <c r="D21" s="58">
        <v>7000</v>
      </c>
      <c r="E21" s="59"/>
      <c r="F21" s="60">
        <f>D21*E21</f>
        <v>0</v>
      </c>
      <c r="G21" s="21"/>
    </row>
    <row r="22" spans="1:7" ht="30">
      <c r="A22" s="55" t="s">
        <v>77</v>
      </c>
      <c r="B22" s="56" t="s">
        <v>78</v>
      </c>
      <c r="C22" s="61" t="s">
        <v>116</v>
      </c>
      <c r="D22" s="58">
        <v>900</v>
      </c>
      <c r="E22" s="62"/>
      <c r="F22" s="60">
        <f aca="true" t="shared" si="0" ref="F22:F58">D22*E22</f>
        <v>0</v>
      </c>
      <c r="G22" s="21"/>
    </row>
    <row r="23" spans="1:7" ht="45">
      <c r="A23" s="55" t="s">
        <v>79</v>
      </c>
      <c r="B23" s="63" t="s">
        <v>80</v>
      </c>
      <c r="C23" s="57"/>
      <c r="D23" s="58"/>
      <c r="E23" s="188"/>
      <c r="F23" s="60"/>
      <c r="G23" s="21"/>
    </row>
    <row r="24" spans="1:7" ht="30">
      <c r="A24" s="64"/>
      <c r="B24" s="65" t="s">
        <v>81</v>
      </c>
      <c r="C24" s="66" t="s">
        <v>115</v>
      </c>
      <c r="D24" s="58">
        <v>8500</v>
      </c>
      <c r="E24" s="67"/>
      <c r="F24" s="60">
        <f t="shared" si="0"/>
        <v>0</v>
      </c>
      <c r="G24" s="21"/>
    </row>
    <row r="25" spans="1:7" ht="30">
      <c r="A25" s="64"/>
      <c r="B25" s="65" t="s">
        <v>82</v>
      </c>
      <c r="C25" s="66" t="s">
        <v>115</v>
      </c>
      <c r="D25" s="58">
        <v>8500</v>
      </c>
      <c r="E25" s="67"/>
      <c r="F25" s="60">
        <f t="shared" si="0"/>
        <v>0</v>
      </c>
      <c r="G25" s="21"/>
    </row>
    <row r="26" spans="1:7" ht="30">
      <c r="A26" s="64"/>
      <c r="B26" s="65" t="s">
        <v>83</v>
      </c>
      <c r="C26" s="66" t="s">
        <v>115</v>
      </c>
      <c r="D26" s="58">
        <v>4500</v>
      </c>
      <c r="E26" s="67"/>
      <c r="F26" s="60">
        <f t="shared" si="0"/>
        <v>0</v>
      </c>
      <c r="G26" s="21"/>
    </row>
    <row r="27" spans="1:7" ht="30">
      <c r="A27" s="64"/>
      <c r="B27" s="65" t="s">
        <v>84</v>
      </c>
      <c r="C27" s="66" t="s">
        <v>115</v>
      </c>
      <c r="D27" s="58">
        <v>4500</v>
      </c>
      <c r="E27" s="67"/>
      <c r="F27" s="60">
        <f t="shared" si="0"/>
        <v>0</v>
      </c>
      <c r="G27" s="21"/>
    </row>
    <row r="28" spans="1:7" ht="45">
      <c r="A28" s="64"/>
      <c r="B28" s="65" t="s">
        <v>85</v>
      </c>
      <c r="C28" s="57" t="s">
        <v>115</v>
      </c>
      <c r="D28" s="58">
        <v>6000</v>
      </c>
      <c r="E28" s="68"/>
      <c r="F28" s="60">
        <f t="shared" si="0"/>
        <v>0</v>
      </c>
      <c r="G28" s="21"/>
    </row>
    <row r="29" spans="1:7" ht="45">
      <c r="A29" s="64"/>
      <c r="B29" s="65" t="s">
        <v>86</v>
      </c>
      <c r="C29" s="57" t="s">
        <v>115</v>
      </c>
      <c r="D29" s="58">
        <v>6000</v>
      </c>
      <c r="E29" s="68"/>
      <c r="F29" s="60">
        <f t="shared" si="0"/>
        <v>0</v>
      </c>
      <c r="G29" s="21"/>
    </row>
    <row r="30" spans="1:7" ht="45">
      <c r="A30" s="64"/>
      <c r="B30" s="65" t="s">
        <v>87</v>
      </c>
      <c r="C30" s="57" t="s">
        <v>115</v>
      </c>
      <c r="D30" s="58">
        <v>5000</v>
      </c>
      <c r="E30" s="68"/>
      <c r="F30" s="60">
        <f t="shared" si="0"/>
        <v>0</v>
      </c>
      <c r="G30" s="21"/>
    </row>
    <row r="31" spans="1:7" ht="30">
      <c r="A31" s="64"/>
      <c r="B31" s="65" t="s">
        <v>88</v>
      </c>
      <c r="C31" s="57" t="s">
        <v>115</v>
      </c>
      <c r="D31" s="58">
        <v>2300</v>
      </c>
      <c r="E31" s="68"/>
      <c r="F31" s="60">
        <f t="shared" si="0"/>
        <v>0</v>
      </c>
      <c r="G31" s="21"/>
    </row>
    <row r="32" spans="1:7" ht="30">
      <c r="A32" s="64"/>
      <c r="B32" s="65" t="s">
        <v>89</v>
      </c>
      <c r="C32" s="57" t="s">
        <v>115</v>
      </c>
      <c r="D32" s="58">
        <v>2300</v>
      </c>
      <c r="E32" s="68"/>
      <c r="F32" s="60">
        <f t="shared" si="0"/>
        <v>0</v>
      </c>
      <c r="G32" s="21"/>
    </row>
    <row r="33" spans="1:7" ht="30">
      <c r="A33" s="64"/>
      <c r="B33" s="65" t="s">
        <v>90</v>
      </c>
      <c r="C33" s="57" t="s">
        <v>115</v>
      </c>
      <c r="D33" s="58">
        <v>2300</v>
      </c>
      <c r="E33" s="68"/>
      <c r="F33" s="60">
        <f t="shared" si="0"/>
        <v>0</v>
      </c>
      <c r="G33" s="21"/>
    </row>
    <row r="34" spans="1:7" ht="30">
      <c r="A34" s="64"/>
      <c r="B34" s="65" t="s">
        <v>91</v>
      </c>
      <c r="C34" s="57" t="s">
        <v>115</v>
      </c>
      <c r="D34" s="58">
        <v>2300</v>
      </c>
      <c r="E34" s="68"/>
      <c r="F34" s="60">
        <f t="shared" si="0"/>
        <v>0</v>
      </c>
      <c r="G34" s="21"/>
    </row>
    <row r="35" spans="1:7" ht="30">
      <c r="A35" s="64"/>
      <c r="B35" s="65" t="s">
        <v>92</v>
      </c>
      <c r="C35" s="57" t="s">
        <v>115</v>
      </c>
      <c r="D35" s="58">
        <v>2300</v>
      </c>
      <c r="E35" s="68"/>
      <c r="F35" s="60">
        <f t="shared" si="0"/>
        <v>0</v>
      </c>
      <c r="G35" s="21"/>
    </row>
    <row r="36" spans="1:7" ht="30">
      <c r="A36" s="69"/>
      <c r="B36" s="65" t="s">
        <v>93</v>
      </c>
      <c r="C36" s="57" t="s">
        <v>115</v>
      </c>
      <c r="D36" s="58">
        <v>2300</v>
      </c>
      <c r="E36" s="68"/>
      <c r="F36" s="60">
        <f t="shared" si="0"/>
        <v>0</v>
      </c>
      <c r="G36" s="21"/>
    </row>
    <row r="37" spans="1:7" ht="45">
      <c r="A37" s="64"/>
      <c r="B37" s="63" t="s">
        <v>191</v>
      </c>
      <c r="C37" s="57" t="s">
        <v>115</v>
      </c>
      <c r="D37" s="58">
        <v>1850</v>
      </c>
      <c r="E37" s="188"/>
      <c r="F37" s="60">
        <f>D37*E37</f>
        <v>0</v>
      </c>
      <c r="G37" s="21"/>
    </row>
    <row r="38" spans="1:7" ht="45">
      <c r="A38" s="64"/>
      <c r="B38" s="63" t="s">
        <v>195</v>
      </c>
      <c r="C38" s="57" t="s">
        <v>115</v>
      </c>
      <c r="D38" s="58">
        <v>1500</v>
      </c>
      <c r="E38" s="188"/>
      <c r="F38" s="60">
        <f>D38*E38</f>
        <v>0</v>
      </c>
      <c r="G38" s="21"/>
    </row>
    <row r="39" spans="1:7" ht="60">
      <c r="A39" s="55" t="s">
        <v>94</v>
      </c>
      <c r="B39" s="63" t="s">
        <v>95</v>
      </c>
      <c r="C39" s="57"/>
      <c r="D39" s="58"/>
      <c r="E39" s="188"/>
      <c r="F39" s="60"/>
      <c r="G39" s="21"/>
    </row>
    <row r="40" spans="1:7" ht="30">
      <c r="A40" s="64"/>
      <c r="B40" s="65" t="s">
        <v>96</v>
      </c>
      <c r="C40" s="66" t="s">
        <v>115</v>
      </c>
      <c r="D40" s="58">
        <v>1500</v>
      </c>
      <c r="E40" s="67"/>
      <c r="F40" s="60">
        <f t="shared" si="0"/>
        <v>0</v>
      </c>
      <c r="G40" s="21"/>
    </row>
    <row r="41" spans="1:7" ht="30">
      <c r="A41" s="64"/>
      <c r="B41" s="65" t="s">
        <v>97</v>
      </c>
      <c r="C41" s="66" t="s">
        <v>115</v>
      </c>
      <c r="D41" s="58">
        <v>1500</v>
      </c>
      <c r="E41" s="67"/>
      <c r="F41" s="60">
        <f t="shared" si="0"/>
        <v>0</v>
      </c>
      <c r="G41" s="21"/>
    </row>
    <row r="42" spans="1:7" ht="30">
      <c r="A42" s="64"/>
      <c r="B42" s="65" t="s">
        <v>83</v>
      </c>
      <c r="C42" s="66" t="s">
        <v>115</v>
      </c>
      <c r="D42" s="58">
        <v>1500</v>
      </c>
      <c r="E42" s="67"/>
      <c r="F42" s="60">
        <f t="shared" si="0"/>
        <v>0</v>
      </c>
      <c r="G42" s="21"/>
    </row>
    <row r="43" spans="1:7" ht="45">
      <c r="A43" s="64"/>
      <c r="B43" s="65" t="s">
        <v>98</v>
      </c>
      <c r="C43" s="66" t="s">
        <v>115</v>
      </c>
      <c r="D43" s="58">
        <v>1200</v>
      </c>
      <c r="E43" s="68"/>
      <c r="F43" s="60">
        <f t="shared" si="0"/>
        <v>0</v>
      </c>
      <c r="G43" s="21"/>
    </row>
    <row r="44" spans="1:7" ht="45">
      <c r="A44" s="64"/>
      <c r="B44" s="65" t="s">
        <v>99</v>
      </c>
      <c r="C44" s="66" t="s">
        <v>115</v>
      </c>
      <c r="D44" s="58">
        <v>1200</v>
      </c>
      <c r="E44" s="68"/>
      <c r="F44" s="60">
        <f t="shared" si="0"/>
        <v>0</v>
      </c>
      <c r="G44" s="21"/>
    </row>
    <row r="45" spans="1:7" ht="45">
      <c r="A45" s="64"/>
      <c r="B45" s="65" t="s">
        <v>100</v>
      </c>
      <c r="C45" s="66" t="s">
        <v>115</v>
      </c>
      <c r="D45" s="58">
        <v>1200</v>
      </c>
      <c r="E45" s="68"/>
      <c r="F45" s="60">
        <f t="shared" si="0"/>
        <v>0</v>
      </c>
      <c r="G45" s="21"/>
    </row>
    <row r="46" spans="1:7" ht="30">
      <c r="A46" s="64"/>
      <c r="B46" s="65" t="s">
        <v>101</v>
      </c>
      <c r="C46" s="66" t="s">
        <v>115</v>
      </c>
      <c r="D46" s="58">
        <v>1200</v>
      </c>
      <c r="E46" s="68"/>
      <c r="F46" s="60">
        <f t="shared" si="0"/>
        <v>0</v>
      </c>
      <c r="G46" s="21"/>
    </row>
    <row r="47" spans="1:7" ht="30">
      <c r="A47" s="64"/>
      <c r="B47" s="65" t="s">
        <v>102</v>
      </c>
      <c r="C47" s="66" t="s">
        <v>115</v>
      </c>
      <c r="D47" s="58">
        <v>3300</v>
      </c>
      <c r="E47" s="68"/>
      <c r="F47" s="60">
        <f t="shared" si="0"/>
        <v>0</v>
      </c>
      <c r="G47" s="21"/>
    </row>
    <row r="48" spans="1:7" ht="30">
      <c r="A48" s="64"/>
      <c r="B48" s="65" t="s">
        <v>192</v>
      </c>
      <c r="C48" s="66" t="s">
        <v>115</v>
      </c>
      <c r="D48" s="58">
        <v>400</v>
      </c>
      <c r="E48" s="68"/>
      <c r="F48" s="60">
        <f>D48*E48</f>
        <v>0</v>
      </c>
      <c r="G48" s="21"/>
    </row>
    <row r="49" spans="1:7" ht="30">
      <c r="A49" s="64"/>
      <c r="B49" s="65" t="s">
        <v>193</v>
      </c>
      <c r="C49" s="57" t="s">
        <v>103</v>
      </c>
      <c r="D49" s="58">
        <v>500</v>
      </c>
      <c r="E49" s="68"/>
      <c r="F49" s="60">
        <f t="shared" si="0"/>
        <v>0</v>
      </c>
      <c r="G49" s="21"/>
    </row>
    <row r="50" spans="1:7" ht="45">
      <c r="A50" s="64"/>
      <c r="B50" s="65" t="s">
        <v>194</v>
      </c>
      <c r="C50" s="61" t="s">
        <v>103</v>
      </c>
      <c r="D50" s="58">
        <v>500</v>
      </c>
      <c r="E50" s="62"/>
      <c r="F50" s="60">
        <f t="shared" si="0"/>
        <v>0</v>
      </c>
      <c r="G50" s="21"/>
    </row>
    <row r="51" spans="1:7" ht="30">
      <c r="A51" s="55" t="s">
        <v>104</v>
      </c>
      <c r="B51" s="63" t="s">
        <v>105</v>
      </c>
      <c r="C51" s="57"/>
      <c r="D51" s="58"/>
      <c r="E51" s="188"/>
      <c r="F51" s="60"/>
      <c r="G51" s="21"/>
    </row>
    <row r="52" spans="1:7" ht="30">
      <c r="A52" s="64"/>
      <c r="B52" s="65" t="s">
        <v>96</v>
      </c>
      <c r="C52" s="66" t="s">
        <v>116</v>
      </c>
      <c r="D52" s="58">
        <v>1000</v>
      </c>
      <c r="E52" s="67"/>
      <c r="F52" s="60">
        <f t="shared" si="0"/>
        <v>0</v>
      </c>
      <c r="G52" s="21"/>
    </row>
    <row r="53" spans="1:7" ht="30">
      <c r="A53" s="64"/>
      <c r="B53" s="65" t="s">
        <v>97</v>
      </c>
      <c r="C53" s="66" t="s">
        <v>116</v>
      </c>
      <c r="D53" s="58">
        <v>1300</v>
      </c>
      <c r="E53" s="67"/>
      <c r="F53" s="60">
        <f t="shared" si="0"/>
        <v>0</v>
      </c>
      <c r="G53" s="21"/>
    </row>
    <row r="54" spans="1:7" ht="30">
      <c r="A54" s="64"/>
      <c r="B54" s="65" t="s">
        <v>83</v>
      </c>
      <c r="C54" s="66" t="s">
        <v>116</v>
      </c>
      <c r="D54" s="58">
        <v>1900</v>
      </c>
      <c r="E54" s="67"/>
      <c r="F54" s="60">
        <f t="shared" si="0"/>
        <v>0</v>
      </c>
      <c r="G54" s="21"/>
    </row>
    <row r="55" spans="1:7" ht="45">
      <c r="A55" s="64"/>
      <c r="B55" s="65" t="s">
        <v>106</v>
      </c>
      <c r="C55" s="66" t="s">
        <v>116</v>
      </c>
      <c r="D55" s="58">
        <v>600</v>
      </c>
      <c r="E55" s="68"/>
      <c r="F55" s="60">
        <f t="shared" si="0"/>
        <v>0</v>
      </c>
      <c r="G55" s="21"/>
    </row>
    <row r="56" spans="1:7" ht="45">
      <c r="A56" s="64"/>
      <c r="B56" s="65" t="s">
        <v>107</v>
      </c>
      <c r="C56" s="66" t="s">
        <v>116</v>
      </c>
      <c r="D56" s="58">
        <v>1000</v>
      </c>
      <c r="E56" s="68"/>
      <c r="F56" s="60">
        <f t="shared" si="0"/>
        <v>0</v>
      </c>
      <c r="G56" s="21"/>
    </row>
    <row r="57" spans="1:7" ht="45">
      <c r="A57" s="64"/>
      <c r="B57" s="65" t="s">
        <v>108</v>
      </c>
      <c r="C57" s="66" t="s">
        <v>116</v>
      </c>
      <c r="D57" s="58">
        <v>1000</v>
      </c>
      <c r="E57" s="68"/>
      <c r="F57" s="60">
        <f t="shared" si="0"/>
        <v>0</v>
      </c>
      <c r="G57" s="21"/>
    </row>
    <row r="58" spans="1:7" ht="30">
      <c r="A58" s="64"/>
      <c r="B58" s="70" t="s">
        <v>109</v>
      </c>
      <c r="C58" s="71" t="s">
        <v>116</v>
      </c>
      <c r="D58" s="72">
        <v>300</v>
      </c>
      <c r="E58" s="73"/>
      <c r="F58" s="190">
        <f t="shared" si="0"/>
        <v>0</v>
      </c>
      <c r="G58" s="21"/>
    </row>
    <row r="59" spans="1:7" ht="45.75" thickBot="1">
      <c r="A59" s="189"/>
      <c r="B59" s="56" t="s">
        <v>196</v>
      </c>
      <c r="C59" s="195" t="s">
        <v>116</v>
      </c>
      <c r="D59" s="58">
        <v>330</v>
      </c>
      <c r="E59" s="196"/>
      <c r="F59" s="197">
        <f>D59*E59</f>
        <v>0</v>
      </c>
      <c r="G59" s="21"/>
    </row>
    <row r="60" spans="1:7" ht="15.75" thickBot="1">
      <c r="A60" s="74" t="s">
        <v>110</v>
      </c>
      <c r="B60" s="198"/>
      <c r="C60" s="191"/>
      <c r="D60" s="192"/>
      <c r="E60" s="193"/>
      <c r="F60" s="194">
        <f>SUM(F21:F59)</f>
        <v>0</v>
      </c>
      <c r="G60" s="21"/>
    </row>
    <row r="61" spans="1:7" ht="15.75" thickBot="1">
      <c r="A61" s="76" t="s">
        <v>111</v>
      </c>
      <c r="B61" s="77"/>
      <c r="C61" s="78"/>
      <c r="D61" s="79"/>
      <c r="E61" s="80"/>
      <c r="F61" s="81">
        <f>F60*0.22</f>
        <v>0</v>
      </c>
      <c r="G61" s="21"/>
    </row>
    <row r="62" spans="1:7" ht="15.75" thickBot="1">
      <c r="A62" s="74" t="s">
        <v>112</v>
      </c>
      <c r="B62" s="82"/>
      <c r="C62" s="83"/>
      <c r="D62" s="84"/>
      <c r="E62" s="85"/>
      <c r="F62" s="75">
        <f>F60+F61</f>
        <v>0</v>
      </c>
      <c r="G62" s="21"/>
    </row>
    <row r="63" spans="1:7" ht="15">
      <c r="A63" s="86"/>
      <c r="B63" s="87"/>
      <c r="C63" s="88"/>
      <c r="D63" s="88"/>
      <c r="E63" s="88"/>
      <c r="F63" s="89"/>
      <c r="G63" s="21"/>
    </row>
    <row r="64" spans="1:6" ht="12.75">
      <c r="A64" s="159" t="s">
        <v>136</v>
      </c>
      <c r="B64" s="44"/>
      <c r="C64" s="44"/>
      <c r="D64" s="44"/>
      <c r="E64" s="44"/>
      <c r="F64" s="44"/>
    </row>
    <row r="65" spans="1:6" ht="12.75">
      <c r="A65" s="44" t="s">
        <v>137</v>
      </c>
      <c r="B65" s="44"/>
      <c r="C65" s="44"/>
      <c r="D65" s="44"/>
      <c r="E65" s="44"/>
      <c r="F65" s="44"/>
    </row>
    <row r="66" spans="1:6" ht="12.75">
      <c r="A66" s="44"/>
      <c r="B66" s="45"/>
      <c r="C66" s="46"/>
      <c r="D66" s="46"/>
      <c r="E66" s="46"/>
      <c r="F66" s="46"/>
    </row>
    <row r="67" spans="1:6" ht="12.75">
      <c r="A67" s="47"/>
      <c r="B67" s="158"/>
      <c r="C67" s="46"/>
      <c r="D67" s="46"/>
      <c r="E67" s="46"/>
      <c r="F67" s="46"/>
    </row>
    <row r="68" spans="1:6" ht="15">
      <c r="A68" s="225" t="s">
        <v>113</v>
      </c>
      <c r="B68" s="225"/>
      <c r="C68" s="161"/>
      <c r="D68" s="164" t="s">
        <v>138</v>
      </c>
      <c r="E68" s="228" t="s">
        <v>139</v>
      </c>
      <c r="F68" s="228"/>
    </row>
    <row r="69" spans="1:6" ht="15">
      <c r="A69" s="160"/>
      <c r="B69" s="160"/>
      <c r="C69" s="161"/>
      <c r="D69" s="162"/>
      <c r="E69" s="163"/>
      <c r="F69" s="162"/>
    </row>
    <row r="70" spans="1:6" ht="15">
      <c r="A70" s="224">
        <f>Rekapitulacija!A30</f>
        <v>0</v>
      </c>
      <c r="B70" s="224"/>
      <c r="C70" s="161"/>
      <c r="D70" s="72"/>
      <c r="E70" s="185">
        <f>Rekapitulacija!E30</f>
        <v>0</v>
      </c>
      <c r="F70" s="186"/>
    </row>
    <row r="71" spans="1:6" ht="12.75">
      <c r="A71" s="46"/>
      <c r="B71" s="46"/>
      <c r="C71" s="49"/>
      <c r="D71" s="48"/>
      <c r="E71" s="46"/>
      <c r="F71" s="46"/>
    </row>
    <row r="72" spans="1:6" ht="12.75">
      <c r="A72" s="46"/>
      <c r="B72" s="46"/>
      <c r="C72" s="46"/>
      <c r="D72" s="48"/>
      <c r="E72" s="46"/>
      <c r="F72" s="46"/>
    </row>
  </sheetData>
  <sheetProtection password="DB53" sheet="1" objects="1" scenarios="1" selectLockedCells="1"/>
  <mergeCells count="5">
    <mergeCell ref="A70:B70"/>
    <mergeCell ref="A68:B68"/>
    <mergeCell ref="E68:F68"/>
    <mergeCell ref="A15:B15"/>
    <mergeCell ref="A17:B17"/>
  </mergeCells>
  <printOptions/>
  <pageMargins left="0.7" right="0.7" top="0.75" bottom="0.75" header="0.3" footer="0.3"/>
  <pageSetup horizontalDpi="600" verticalDpi="600" orientation="portrait" paperSize="9" scale="71" r:id="rId2"/>
  <rowBreaks count="1" manualBreakCount="1">
    <brk id="38" max="6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KOMAC MIRAN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KOMAC MIRAN</dc:creator>
  <cp:keywords/>
  <dc:description/>
  <cp:lastModifiedBy>Martina Gabrijel</cp:lastModifiedBy>
  <cp:lastPrinted>2017-02-13T12:14:04Z</cp:lastPrinted>
  <dcterms:created xsi:type="dcterms:W3CDTF">2004-02-17T11:29:58Z</dcterms:created>
  <dcterms:modified xsi:type="dcterms:W3CDTF">2017-02-14T11:03:20Z</dcterms:modified>
  <cp:category/>
  <cp:version/>
  <cp:contentType/>
  <cp:contentStatus/>
</cp:coreProperties>
</file>